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Ls210dd84\似島共有フォルダ\06_「団体受付・提出・発送・調整・確認書類」\「事前提出書類」\編集中：事前提出書類202607版\"/>
    </mc:Choice>
  </mc:AlternateContent>
  <xr:revisionPtr revIDLastSave="0" documentId="13_ncr:1_{BC88A6DB-B4BB-4165-BD2C-05ED34EA2E14}" xr6:coauthVersionLast="47" xr6:coauthVersionMax="47" xr10:uidLastSave="{00000000-0000-0000-0000-000000000000}"/>
  <bookViews>
    <workbookView xWindow="-108" yWindow="-108" windowWidth="23256" windowHeight="12456" tabRatio="835" activeTab="6" xr2:uid="{5DFCCC98-ADF4-4ABD-B1C8-B81D1E7DD357}"/>
  </bookViews>
  <sheets>
    <sheet name="●ご利用者情報" sheetId="15" r:id="rId1"/>
    <sheet name="①活動計画表" sheetId="8" r:id="rId2"/>
    <sheet name="記入例①活動計画表" sheetId="21" r:id="rId3"/>
    <sheet name="②-1宿泊者名簿 (コテージ用)" sheetId="9" r:id="rId4"/>
    <sheet name="②-2宿泊者名簿 (宿泊棟用)" sheetId="10" r:id="rId5"/>
    <sheet name="③食数希望表" sheetId="11" r:id="rId6"/>
    <sheet name="④アレルギー調査書" sheetId="19" r:id="rId7"/>
    <sheet name="⑤物品借用購入希望" sheetId="16" r:id="rId8"/>
  </sheets>
  <definedNames>
    <definedName name="_xlnm.Print_Area" localSheetId="0">●ご利用者情報!$A$1:$H$43</definedName>
    <definedName name="_xlnm.Print_Area" localSheetId="1">①活動計画表!$A$1:$AV$91</definedName>
    <definedName name="_xlnm.Print_Area" localSheetId="3">'②-1宿泊者名簿 (コテージ用)'!$A$1:$AB$143</definedName>
    <definedName name="_xlnm.Print_Area" localSheetId="4">'②-2宿泊者名簿 (宿泊棟用)'!$A$1:$Y$153</definedName>
    <definedName name="_xlnm.Print_Area" localSheetId="5">③食数希望表!$A$1:$AB$69</definedName>
    <definedName name="_xlnm.Print_Area" localSheetId="6">④アレルギー調査書!$A$1:$AD$325</definedName>
    <definedName name="_xlnm.Print_Area" localSheetId="7">⑤物品借用購入希望!$A$1:$S$47</definedName>
    <definedName name="_xlnm.Print_Area" localSheetId="2">記入例①活動計画表!$A$1:$AW$91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223" i="19" l="1"/>
  <c r="AF168" i="19"/>
  <c r="AF113" i="19"/>
  <c r="AF278" i="19"/>
  <c r="AF58" i="19"/>
  <c r="AF8" i="19"/>
  <c r="Y325" i="19"/>
  <c r="E281" i="19"/>
  <c r="AC280" i="19"/>
  <c r="U280" i="19"/>
  <c r="E280" i="19"/>
  <c r="B278" i="19"/>
  <c r="Y270" i="19"/>
  <c r="E226" i="19"/>
  <c r="AC225" i="19"/>
  <c r="U225" i="19"/>
  <c r="E225" i="19"/>
  <c r="B223" i="19"/>
  <c r="Y215" i="19"/>
  <c r="E171" i="19"/>
  <c r="AC170" i="19"/>
  <c r="U170" i="19"/>
  <c r="E170" i="19"/>
  <c r="B168" i="19"/>
  <c r="Y160" i="19"/>
  <c r="E116" i="19"/>
  <c r="AC115" i="19"/>
  <c r="U115" i="19"/>
  <c r="E115" i="19"/>
  <c r="B113" i="19"/>
  <c r="AC60" i="19"/>
  <c r="U60" i="19"/>
  <c r="E12" i="19"/>
  <c r="U12" i="19"/>
  <c r="A103" i="19"/>
  <c r="A158" i="19" s="1"/>
  <c r="A213" i="19" s="1"/>
  <c r="A268" i="19" s="1"/>
  <c r="A323" i="19" s="1"/>
  <c r="Y105" i="19"/>
  <c r="O8" i="19" l="1"/>
  <c r="R13" i="11" s="1"/>
  <c r="B58" i="19"/>
  <c r="E61" i="19"/>
  <c r="E60" i="19"/>
  <c r="E13" i="19"/>
  <c r="E11" i="19"/>
  <c r="R17" i="11"/>
  <c r="R18" i="11"/>
  <c r="R19" i="11"/>
  <c r="U13" i="19"/>
  <c r="U11" i="19"/>
  <c r="AC10" i="19"/>
  <c r="U10" i="19"/>
  <c r="U14" i="19" l="1"/>
  <c r="Z138" i="9"/>
  <c r="O100" i="9"/>
  <c r="O99" i="9"/>
  <c r="O137" i="9"/>
  <c r="O136" i="9"/>
  <c r="X17" i="21"/>
  <c r="E24" i="15"/>
  <c r="E23" i="15"/>
  <c r="E18" i="15"/>
  <c r="P6" i="16"/>
  <c r="M5" i="16"/>
  <c r="C5" i="16"/>
  <c r="C6" i="16"/>
  <c r="G6" i="9"/>
  <c r="G5" i="9"/>
  <c r="J3" i="9"/>
  <c r="S3" i="9"/>
  <c r="J56" i="9"/>
  <c r="S56" i="9"/>
  <c r="G58" i="9"/>
  <c r="G59" i="9"/>
  <c r="J109" i="9"/>
  <c r="S109" i="9"/>
  <c r="G111" i="9"/>
  <c r="G112" i="9"/>
  <c r="M150" i="10"/>
  <c r="M99" i="10"/>
  <c r="M48" i="10"/>
  <c r="W149" i="10" s="1"/>
  <c r="K138" i="9"/>
  <c r="K101" i="9"/>
  <c r="K48" i="9"/>
  <c r="F18" i="15"/>
  <c r="G17" i="15"/>
  <c r="F17" i="15"/>
  <c r="G99" i="9"/>
  <c r="AD12" i="9"/>
  <c r="AD13" i="9"/>
  <c r="C46" i="9" s="1"/>
  <c r="AD14" i="9"/>
  <c r="AD15" i="9"/>
  <c r="AD16" i="9"/>
  <c r="AD17" i="9"/>
  <c r="AD19" i="9"/>
  <c r="AD20" i="9"/>
  <c r="AD21" i="9"/>
  <c r="AD22" i="9"/>
  <c r="AD23" i="9"/>
  <c r="AD24" i="9"/>
  <c r="AD25" i="9"/>
  <c r="AD18" i="9"/>
  <c r="AE21" i="9"/>
  <c r="AE22" i="9"/>
  <c r="AE23" i="9"/>
  <c r="AE24" i="9"/>
  <c r="AE25" i="9"/>
  <c r="AE12" i="9"/>
  <c r="AE13" i="9"/>
  <c r="AE14" i="9"/>
  <c r="AE15" i="9"/>
  <c r="AE16" i="9"/>
  <c r="AE17" i="9"/>
  <c r="AE18" i="9"/>
  <c r="AE19" i="9"/>
  <c r="AE20" i="9"/>
  <c r="AE29" i="9"/>
  <c r="AE30" i="9"/>
  <c r="AE31" i="9"/>
  <c r="AE32" i="9"/>
  <c r="AE33" i="9"/>
  <c r="AE34" i="9"/>
  <c r="AE35" i="9"/>
  <c r="AE36" i="9"/>
  <c r="AE37" i="9"/>
  <c r="AE38" i="9"/>
  <c r="AE40" i="9"/>
  <c r="AE41" i="9"/>
  <c r="AE42" i="9"/>
  <c r="AE39" i="9"/>
  <c r="AD37" i="9"/>
  <c r="AD38" i="9"/>
  <c r="AD39" i="9"/>
  <c r="AD40" i="9"/>
  <c r="AD41" i="9"/>
  <c r="AD42" i="9"/>
  <c r="AD29" i="9"/>
  <c r="AD30" i="9"/>
  <c r="AD31" i="9"/>
  <c r="AD32" i="9"/>
  <c r="AD33" i="9"/>
  <c r="AD34" i="9"/>
  <c r="AD35" i="9"/>
  <c r="AD36" i="9"/>
  <c r="Y8" i="8"/>
  <c r="AA62" i="10"/>
  <c r="AB62" i="10"/>
  <c r="I98" i="10" s="1"/>
  <c r="AA63" i="10"/>
  <c r="AB63" i="10"/>
  <c r="AA64" i="10"/>
  <c r="AB64" i="10"/>
  <c r="AA65" i="10"/>
  <c r="AB65" i="10"/>
  <c r="AA66" i="10"/>
  <c r="AB66" i="10"/>
  <c r="AA67" i="10"/>
  <c r="AB67" i="10"/>
  <c r="AA68" i="10"/>
  <c r="AB68" i="10"/>
  <c r="AA69" i="10"/>
  <c r="AB69" i="10"/>
  <c r="AA70" i="10"/>
  <c r="AB70" i="10"/>
  <c r="AA71" i="10"/>
  <c r="AB71" i="10"/>
  <c r="AA72" i="10"/>
  <c r="AB72" i="10"/>
  <c r="AA73" i="10"/>
  <c r="AB73" i="10"/>
  <c r="AA74" i="10"/>
  <c r="AB74" i="10"/>
  <c r="AA75" i="10"/>
  <c r="AB75" i="10"/>
  <c r="AA76" i="10"/>
  <c r="AB76" i="10"/>
  <c r="AA77" i="10"/>
  <c r="AB77" i="10"/>
  <c r="AA78" i="10"/>
  <c r="AB78" i="10"/>
  <c r="AA79" i="10"/>
  <c r="AB79" i="10"/>
  <c r="AA80" i="10"/>
  <c r="AB80" i="10"/>
  <c r="G97" i="10" s="1"/>
  <c r="AA81" i="10"/>
  <c r="AB81" i="10"/>
  <c r="AA82" i="10"/>
  <c r="AB82" i="10"/>
  <c r="AA83" i="10"/>
  <c r="AB83" i="10"/>
  <c r="AA84" i="10"/>
  <c r="AB84" i="10"/>
  <c r="AA85" i="10"/>
  <c r="AB85" i="10"/>
  <c r="AA86" i="10"/>
  <c r="AB86" i="10"/>
  <c r="AA87" i="10"/>
  <c r="AB87" i="10"/>
  <c r="AA88" i="10"/>
  <c r="AB88" i="10"/>
  <c r="AA89" i="10"/>
  <c r="AB89" i="10"/>
  <c r="AA90" i="10"/>
  <c r="AB90" i="10"/>
  <c r="AA91" i="10"/>
  <c r="AB91" i="10"/>
  <c r="AA92" i="10"/>
  <c r="AB92" i="10"/>
  <c r="AA93" i="10"/>
  <c r="AB93" i="10"/>
  <c r="AA94" i="10"/>
  <c r="AB94" i="10"/>
  <c r="AB61" i="10"/>
  <c r="AA61" i="10"/>
  <c r="AA113" i="10"/>
  <c r="AB113" i="10"/>
  <c r="AA114" i="10"/>
  <c r="AB114" i="10"/>
  <c r="AA115" i="10"/>
  <c r="AB115" i="10"/>
  <c r="AA116" i="10"/>
  <c r="AB116" i="10"/>
  <c r="AA117" i="10"/>
  <c r="AB117" i="10"/>
  <c r="AA118" i="10"/>
  <c r="AB118" i="10"/>
  <c r="AA119" i="10"/>
  <c r="AB119" i="10"/>
  <c r="AA120" i="10"/>
  <c r="AB120" i="10"/>
  <c r="AA121" i="10"/>
  <c r="AB121" i="10"/>
  <c r="AA122" i="10"/>
  <c r="AB122" i="10"/>
  <c r="AA123" i="10"/>
  <c r="AB123" i="10"/>
  <c r="AA124" i="10"/>
  <c r="AB124" i="10"/>
  <c r="AA125" i="10"/>
  <c r="AB125" i="10"/>
  <c r="AA126" i="10"/>
  <c r="AB126" i="10"/>
  <c r="AA127" i="10"/>
  <c r="AB127" i="10"/>
  <c r="AA128" i="10"/>
  <c r="AB128" i="10"/>
  <c r="AA129" i="10"/>
  <c r="AB129" i="10"/>
  <c r="AA130" i="10"/>
  <c r="AB130" i="10"/>
  <c r="AA131" i="10"/>
  <c r="AB131" i="10"/>
  <c r="AA132" i="10"/>
  <c r="AB132" i="10"/>
  <c r="AA133" i="10"/>
  <c r="AB133" i="10"/>
  <c r="AA134" i="10"/>
  <c r="AB134" i="10"/>
  <c r="AA135" i="10"/>
  <c r="AB135" i="10"/>
  <c r="AA136" i="10"/>
  <c r="AB136" i="10"/>
  <c r="AA137" i="10"/>
  <c r="AB137" i="10"/>
  <c r="AA138" i="10"/>
  <c r="AB138" i="10"/>
  <c r="AA139" i="10"/>
  <c r="AB139" i="10"/>
  <c r="AA140" i="10"/>
  <c r="AB140" i="10"/>
  <c r="AA141" i="10"/>
  <c r="AB141" i="10"/>
  <c r="AA142" i="10"/>
  <c r="AB142" i="10"/>
  <c r="AA143" i="10"/>
  <c r="AB143" i="10"/>
  <c r="AA144" i="10"/>
  <c r="AB144" i="10"/>
  <c r="AA145" i="10"/>
  <c r="AB145" i="10"/>
  <c r="AB112" i="10"/>
  <c r="AA112" i="10"/>
  <c r="I148" i="10" s="1"/>
  <c r="AB11" i="10"/>
  <c r="AB12" i="10"/>
  <c r="AB13" i="10"/>
  <c r="AB14" i="10"/>
  <c r="AB15" i="10"/>
  <c r="AB16" i="10"/>
  <c r="AB17" i="10"/>
  <c r="AB18" i="10"/>
  <c r="AB19" i="10"/>
  <c r="AB20" i="10"/>
  <c r="G47" i="10" s="1"/>
  <c r="AB21" i="10"/>
  <c r="AB22" i="10"/>
  <c r="AB23" i="10"/>
  <c r="AB24" i="10"/>
  <c r="AB25" i="10"/>
  <c r="AB26" i="10"/>
  <c r="AB27" i="10"/>
  <c r="AB28" i="10"/>
  <c r="AB29" i="10"/>
  <c r="AB30" i="10"/>
  <c r="AB31" i="10"/>
  <c r="AB32" i="10"/>
  <c r="AB33" i="10"/>
  <c r="AB34" i="10"/>
  <c r="AB35" i="10"/>
  <c r="AB36" i="10"/>
  <c r="AB37" i="10"/>
  <c r="AB38" i="10"/>
  <c r="AB39" i="10"/>
  <c r="AB40" i="10"/>
  <c r="AB41" i="10"/>
  <c r="AB42" i="10"/>
  <c r="AB43" i="10"/>
  <c r="AB10" i="10"/>
  <c r="AA11" i="10"/>
  <c r="AA12" i="10"/>
  <c r="AA13" i="10"/>
  <c r="AA14" i="10"/>
  <c r="AA15" i="10"/>
  <c r="AA16" i="10"/>
  <c r="AA17" i="10"/>
  <c r="AA18" i="10"/>
  <c r="AA19" i="10"/>
  <c r="AA20" i="10"/>
  <c r="AA21" i="10"/>
  <c r="AA22" i="10"/>
  <c r="AA23" i="10"/>
  <c r="AA24" i="10"/>
  <c r="AA25" i="10"/>
  <c r="AA26" i="10"/>
  <c r="AA27" i="10"/>
  <c r="AA28" i="10"/>
  <c r="AA29" i="10"/>
  <c r="AA30" i="10"/>
  <c r="AA31" i="10"/>
  <c r="AA32" i="10"/>
  <c r="AA33" i="10"/>
  <c r="AA34" i="10"/>
  <c r="AA35" i="10"/>
  <c r="AA36" i="10"/>
  <c r="AA37" i="10"/>
  <c r="AA38" i="10"/>
  <c r="AA39" i="10"/>
  <c r="AA40" i="10"/>
  <c r="AA41" i="10"/>
  <c r="AA42" i="10"/>
  <c r="AA43" i="10"/>
  <c r="AA10" i="10"/>
  <c r="AO2" i="8"/>
  <c r="E108" i="10"/>
  <c r="E107" i="10"/>
  <c r="E57" i="10"/>
  <c r="E56" i="10"/>
  <c r="Y5" i="8"/>
  <c r="E6" i="10"/>
  <c r="E5" i="10"/>
  <c r="X143" i="9"/>
  <c r="X53" i="9"/>
  <c r="AD143" i="9"/>
  <c r="AD142" i="9"/>
  <c r="AD141" i="9"/>
  <c r="AD140" i="9"/>
  <c r="AD139" i="9"/>
  <c r="AD138" i="9"/>
  <c r="AD137" i="9"/>
  <c r="AD136" i="9"/>
  <c r="AD135" i="9"/>
  <c r="AD134" i="9"/>
  <c r="AE133" i="9"/>
  <c r="AD133" i="9"/>
  <c r="AE132" i="9"/>
  <c r="AD132" i="9"/>
  <c r="AE131" i="9"/>
  <c r="AD131" i="9"/>
  <c r="AE130" i="9"/>
  <c r="AD130" i="9"/>
  <c r="AE129" i="9"/>
  <c r="AD129" i="9"/>
  <c r="AE128" i="9"/>
  <c r="AD128" i="9"/>
  <c r="AE127" i="9"/>
  <c r="AD127" i="9"/>
  <c r="AE126" i="9"/>
  <c r="AD126" i="9"/>
  <c r="AE125" i="9"/>
  <c r="AD125" i="9"/>
  <c r="AE124" i="9"/>
  <c r="AD124" i="9"/>
  <c r="AE123" i="9"/>
  <c r="AD123" i="9"/>
  <c r="AE122" i="9"/>
  <c r="AD122" i="9"/>
  <c r="AE121" i="9"/>
  <c r="AD121" i="9"/>
  <c r="AE120" i="9"/>
  <c r="AD120" i="9"/>
  <c r="AE119" i="9"/>
  <c r="AD119" i="9"/>
  <c r="AE118" i="9"/>
  <c r="AD118" i="9"/>
  <c r="M136" i="9" s="1"/>
  <c r="AE70" i="9"/>
  <c r="AE71" i="9"/>
  <c r="AE72" i="9"/>
  <c r="AE73" i="9"/>
  <c r="AE74" i="9"/>
  <c r="AE75" i="9"/>
  <c r="AE76" i="9"/>
  <c r="AE77" i="9"/>
  <c r="AE78" i="9"/>
  <c r="AD70" i="9"/>
  <c r="AD71" i="9"/>
  <c r="AD72" i="9"/>
  <c r="AD73" i="9"/>
  <c r="AD74" i="9"/>
  <c r="AD75" i="9"/>
  <c r="AD76" i="9"/>
  <c r="AD77" i="9"/>
  <c r="AD78" i="9"/>
  <c r="AE83" i="9"/>
  <c r="AE84" i="9"/>
  <c r="AE85" i="9"/>
  <c r="AE86" i="9"/>
  <c r="AE87" i="9"/>
  <c r="AE88" i="9"/>
  <c r="AE89" i="9"/>
  <c r="AE90" i="9"/>
  <c r="AE91" i="9"/>
  <c r="AE92" i="9"/>
  <c r="AE93" i="9"/>
  <c r="AE94" i="9"/>
  <c r="AE95" i="9"/>
  <c r="AE82" i="9"/>
  <c r="AD83" i="9"/>
  <c r="AD84" i="9"/>
  <c r="AD85" i="9"/>
  <c r="AD86" i="9"/>
  <c r="AD87" i="9"/>
  <c r="AD88" i="9"/>
  <c r="AD89" i="9"/>
  <c r="AD90" i="9"/>
  <c r="AD91" i="9"/>
  <c r="AD92" i="9"/>
  <c r="AD93" i="9"/>
  <c r="AD94" i="9"/>
  <c r="AD95" i="9"/>
  <c r="AD82" i="9"/>
  <c r="AD65" i="9"/>
  <c r="X106" i="9"/>
  <c r="AD106" i="9"/>
  <c r="AD105" i="9"/>
  <c r="AD104" i="9"/>
  <c r="AD103" i="9"/>
  <c r="AD102" i="9"/>
  <c r="AD101" i="9"/>
  <c r="AD100" i="9"/>
  <c r="AD99" i="9"/>
  <c r="AD98" i="9"/>
  <c r="AD97" i="9"/>
  <c r="AE96" i="9"/>
  <c r="AD96" i="9"/>
  <c r="AE81" i="9"/>
  <c r="AD81" i="9"/>
  <c r="AE79" i="9"/>
  <c r="AD79" i="9"/>
  <c r="AE69" i="9"/>
  <c r="AD69" i="9"/>
  <c r="AE68" i="9"/>
  <c r="AD68" i="9"/>
  <c r="AE67" i="9"/>
  <c r="AD67" i="9"/>
  <c r="AE66" i="9"/>
  <c r="AD66" i="9"/>
  <c r="AE65" i="9"/>
  <c r="G100" i="9" s="1"/>
  <c r="K23" i="11"/>
  <c r="R23" i="11" s="1"/>
  <c r="Z23" i="11" s="1"/>
  <c r="Z28" i="11"/>
  <c r="W28" i="11"/>
  <c r="T28" i="11"/>
  <c r="Q28" i="11"/>
  <c r="N28" i="11"/>
  <c r="K28" i="11"/>
  <c r="H28" i="11"/>
  <c r="O47" i="16"/>
  <c r="Y50" i="19"/>
  <c r="W69" i="11"/>
  <c r="T153" i="10"/>
  <c r="T102" i="10"/>
  <c r="T51" i="10"/>
  <c r="I3" i="10"/>
  <c r="I54" i="10" s="1"/>
  <c r="I105" i="10" s="1"/>
  <c r="E19" i="11"/>
  <c r="E18" i="11"/>
  <c r="C5" i="8"/>
  <c r="E10" i="19"/>
  <c r="I8" i="8"/>
  <c r="Q21" i="11"/>
  <c r="E21" i="11"/>
  <c r="AE26" i="9"/>
  <c r="AE28" i="9"/>
  <c r="AD43" i="9"/>
  <c r="AD44" i="9"/>
  <c r="AD45" i="9"/>
  <c r="AD46" i="9"/>
  <c r="AD47" i="9"/>
  <c r="AD48" i="9"/>
  <c r="AD49" i="9"/>
  <c r="AD50" i="9"/>
  <c r="AD51" i="9"/>
  <c r="AD52" i="9"/>
  <c r="AD53" i="9"/>
  <c r="AE43" i="9"/>
  <c r="AD26" i="9"/>
  <c r="AD28" i="9"/>
  <c r="R16" i="11"/>
  <c r="E16" i="11"/>
  <c r="C13" i="11"/>
  <c r="K17" i="8"/>
  <c r="X17" i="8" s="1"/>
  <c r="AL5" i="8"/>
  <c r="AL6" i="8"/>
  <c r="R3" i="10"/>
  <c r="R54" i="10" s="1"/>
  <c r="R105" i="10" s="1"/>
  <c r="E97" i="10" l="1"/>
  <c r="E98" i="10"/>
  <c r="E99" i="10" s="1"/>
  <c r="E47" i="10"/>
  <c r="O138" i="9"/>
  <c r="N97" i="10"/>
  <c r="N98" i="10"/>
  <c r="K97" i="10"/>
  <c r="K98" i="10"/>
  <c r="I97" i="10"/>
  <c r="I99" i="10" s="1"/>
  <c r="G98" i="10"/>
  <c r="N46" i="10"/>
  <c r="N47" i="10"/>
  <c r="W98" i="10"/>
  <c r="K46" i="10"/>
  <c r="I47" i="10"/>
  <c r="I46" i="10"/>
  <c r="K47" i="10"/>
  <c r="G46" i="10"/>
  <c r="E46" i="10"/>
  <c r="AK17" i="21"/>
  <c r="I149" i="10"/>
  <c r="I150" i="10" s="1"/>
  <c r="K148" i="10"/>
  <c r="K149" i="10"/>
  <c r="N148" i="10"/>
  <c r="N149" i="10"/>
  <c r="E148" i="10"/>
  <c r="E149" i="10"/>
  <c r="G148" i="10"/>
  <c r="G149" i="10"/>
  <c r="M137" i="9"/>
  <c r="M138" i="9" s="1"/>
  <c r="Z101" i="9"/>
  <c r="E100" i="9"/>
  <c r="C100" i="9"/>
  <c r="I99" i="9"/>
  <c r="M99" i="9"/>
  <c r="M100" i="9"/>
  <c r="I100" i="9"/>
  <c r="M46" i="9"/>
  <c r="E46" i="9"/>
  <c r="M47" i="9"/>
  <c r="G136" i="9"/>
  <c r="I136" i="9"/>
  <c r="I137" i="9"/>
  <c r="C137" i="9"/>
  <c r="E137" i="9"/>
  <c r="G137" i="9"/>
  <c r="C99" i="9"/>
  <c r="E99" i="9"/>
  <c r="E136" i="9"/>
  <c r="C136" i="9"/>
  <c r="AK17" i="8"/>
  <c r="G46" i="9"/>
  <c r="I47" i="9"/>
  <c r="G47" i="9"/>
  <c r="C47" i="9"/>
  <c r="E47" i="9"/>
  <c r="I46" i="9"/>
  <c r="O46" i="9" l="1"/>
  <c r="O47" i="9"/>
  <c r="G150" i="10"/>
  <c r="N150" i="10"/>
  <c r="K150" i="10"/>
  <c r="P98" i="10"/>
  <c r="G99" i="10"/>
  <c r="N99" i="10"/>
  <c r="P47" i="10"/>
  <c r="P46" i="10"/>
  <c r="N48" i="10"/>
  <c r="P149" i="10"/>
  <c r="P148" i="10"/>
  <c r="E150" i="10"/>
  <c r="P97" i="10"/>
  <c r="K99" i="10"/>
  <c r="I138" i="9"/>
  <c r="M101" i="9"/>
  <c r="M48" i="9"/>
  <c r="AA138" i="9" s="1"/>
  <c r="C101" i="9"/>
  <c r="I101" i="9"/>
  <c r="G101" i="9"/>
  <c r="E138" i="9"/>
  <c r="G138" i="9"/>
  <c r="C138" i="9"/>
  <c r="E101" i="9"/>
  <c r="G48" i="9"/>
  <c r="X138" i="9" s="1"/>
  <c r="I48" i="9"/>
  <c r="Y138" i="9" s="1"/>
  <c r="E48" i="9"/>
  <c r="W138" i="9" s="1"/>
  <c r="C48" i="9"/>
  <c r="P150" i="10" l="1"/>
  <c r="X149" i="10"/>
  <c r="P48" i="10"/>
  <c r="P99" i="10"/>
  <c r="X98" i="10"/>
  <c r="V138" i="9"/>
  <c r="V101" i="9"/>
  <c r="W101" i="9"/>
  <c r="X101" i="9"/>
  <c r="Y101" i="9"/>
  <c r="AA101" i="9"/>
  <c r="O101" i="9"/>
  <c r="O48" i="9"/>
  <c r="Y149" i="10" l="1"/>
  <c r="Y98" i="10"/>
  <c r="AB138" i="9"/>
  <c r="AB101" i="9"/>
  <c r="E48" i="10"/>
  <c r="S149" i="10" s="1"/>
  <c r="G48" i="10"/>
  <c r="T149" i="10" s="1"/>
  <c r="I48" i="10"/>
  <c r="U149" i="10" s="1"/>
  <c r="T98" i="10" l="1"/>
  <c r="U98" i="10"/>
  <c r="S98" i="10"/>
  <c r="K48" i="10"/>
  <c r="V149" i="10" s="1"/>
  <c r="V9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7" authorId="0" shapeId="0" xr:uid="{29A6EF0D-0230-41A5-8B62-E0DA64B1B3D4}">
      <text>
        <r>
          <rPr>
            <b/>
            <sz val="14"/>
            <color indexed="10"/>
            <rFont val="MS P ゴシック"/>
            <family val="3"/>
            <charset val="128"/>
          </rPr>
          <t>注）船の時刻表は船会社のHP等でご確認ください。</t>
        </r>
      </text>
    </comment>
    <comment ref="D18" authorId="0" shapeId="0" xr:uid="{9C7B5077-3A38-4F75-824E-051C2F69B126}">
      <text>
        <r>
          <rPr>
            <b/>
            <sz val="14"/>
            <color indexed="10"/>
            <rFont val="MS P ゴシック"/>
            <family val="3"/>
            <charset val="128"/>
          </rPr>
          <t>注）船の時刻表は船会社のHP等でご確認ください。</t>
        </r>
      </text>
    </comment>
  </commentList>
</comments>
</file>

<file path=xl/sharedStrings.xml><?xml version="1.0" encoding="utf-8"?>
<sst xmlns="http://schemas.openxmlformats.org/spreadsheetml/2006/main" count="2639" uniqueCount="431">
  <si>
    <t>団体名</t>
    <rPh sb="0" eb="3">
      <t>ダンタイメイ</t>
    </rPh>
    <phoneticPr fontId="2"/>
  </si>
  <si>
    <t>連絡先</t>
    <rPh sb="0" eb="3">
      <t>レンラクサキ</t>
    </rPh>
    <phoneticPr fontId="2"/>
  </si>
  <si>
    <t>電話番号</t>
    <rPh sb="0" eb="2">
      <t>デンワ</t>
    </rPh>
    <rPh sb="2" eb="4">
      <t>バンゴウ</t>
    </rPh>
    <phoneticPr fontId="2"/>
  </si>
  <si>
    <t>携帯番号</t>
    <rPh sb="0" eb="2">
      <t>ケイタイ</t>
    </rPh>
    <rPh sb="2" eb="4">
      <t>バンゴウ</t>
    </rPh>
    <phoneticPr fontId="2"/>
  </si>
  <si>
    <t>活動内容</t>
    <rPh sb="0" eb="2">
      <t>カツドウ</t>
    </rPh>
    <rPh sb="2" eb="4">
      <t>ナイヨウ</t>
    </rPh>
    <phoneticPr fontId="2"/>
  </si>
  <si>
    <t>行き</t>
    <rPh sb="0" eb="1">
      <t>イ</t>
    </rPh>
    <phoneticPr fontId="2"/>
  </si>
  <si>
    <t>帰り</t>
    <rPh sb="0" eb="1">
      <t>カエ</t>
    </rPh>
    <phoneticPr fontId="2"/>
  </si>
  <si>
    <t>船便</t>
    <rPh sb="0" eb="2">
      <t>フナビン</t>
    </rPh>
    <phoneticPr fontId="2"/>
  </si>
  <si>
    <t>№　　    １　</t>
    <phoneticPr fontId="2"/>
  </si>
  <si>
    <t>＜コテージ１室目＞</t>
    <rPh sb="6" eb="8">
      <t>シツメ</t>
    </rPh>
    <phoneticPr fontId="2"/>
  </si>
  <si>
    <t>＜コテージ２室目＞</t>
    <phoneticPr fontId="2"/>
  </si>
  <si>
    <t>名　　前</t>
  </si>
  <si>
    <t>性別</t>
    <rPh sb="0" eb="2">
      <t>セイベツ</t>
    </rPh>
    <phoneticPr fontId="2"/>
  </si>
  <si>
    <t>学年
年齢</t>
    <rPh sb="0" eb="2">
      <t>ガクネン</t>
    </rPh>
    <rPh sb="3" eb="5">
      <t>ネンレイ</t>
    </rPh>
    <phoneticPr fontId="2"/>
  </si>
  <si>
    <t>＜コテージ３室目＞</t>
    <phoneticPr fontId="2"/>
  </si>
  <si>
    <t>＜コテージ４室目＞</t>
    <phoneticPr fontId="2"/>
  </si>
  <si>
    <t>人数</t>
    <rPh sb="0" eb="2">
      <t>ニンズウ</t>
    </rPh>
    <phoneticPr fontId="2"/>
  </si>
  <si>
    <t>小学生</t>
    <rPh sb="0" eb="3">
      <t>ショウガクセイ</t>
    </rPh>
    <phoneticPr fontId="2"/>
  </si>
  <si>
    <t>中学生</t>
    <rPh sb="0" eb="3">
      <t>チュウガクセイ</t>
    </rPh>
    <phoneticPr fontId="2"/>
  </si>
  <si>
    <t>高校生</t>
    <rPh sb="0" eb="3">
      <t>コウコウセイ</t>
    </rPh>
    <phoneticPr fontId="2"/>
  </si>
  <si>
    <t>大人</t>
    <rPh sb="0" eb="2">
      <t>オトナ</t>
    </rPh>
    <phoneticPr fontId="2"/>
  </si>
  <si>
    <t>幼児</t>
    <rPh sb="0" eb="2">
      <t>ヨウジ</t>
    </rPh>
    <phoneticPr fontId="2"/>
  </si>
  <si>
    <t>合計</t>
    <rPh sb="0" eb="2">
      <t>ゴウケイ</t>
    </rPh>
    <phoneticPr fontId="2"/>
  </si>
  <si>
    <t>男</t>
    <rPh sb="0" eb="1">
      <t>オトコ</t>
    </rPh>
    <phoneticPr fontId="2"/>
  </si>
  <si>
    <t>女</t>
    <rPh sb="0" eb="1">
      <t>オンナ</t>
    </rPh>
    <phoneticPr fontId="2"/>
  </si>
  <si>
    <t>※</t>
    <phoneticPr fontId="2"/>
  </si>
  <si>
    <t>№　　    ２　</t>
    <phoneticPr fontId="2"/>
  </si>
  <si>
    <t>№　　    ３　</t>
    <phoneticPr fontId="2"/>
  </si>
  <si>
    <t>似島歓迎交流センター</t>
    <rPh sb="0" eb="6">
      <t>ニノシマカンゲイコウリュウ</t>
    </rPh>
    <phoneticPr fontId="2"/>
  </si>
  <si>
    <t>申込者</t>
    <rPh sb="0" eb="2">
      <t>モウシコミ</t>
    </rPh>
    <rPh sb="2" eb="3">
      <t>シャ</t>
    </rPh>
    <phoneticPr fontId="2"/>
  </si>
  <si>
    <t>団体名</t>
    <rPh sb="0" eb="2">
      <t>ダンタイ</t>
    </rPh>
    <rPh sb="2" eb="3">
      <t>メイ</t>
    </rPh>
    <phoneticPr fontId="2"/>
  </si>
  <si>
    <t>TEL</t>
    <phoneticPr fontId="2"/>
  </si>
  <si>
    <t>FAX</t>
    <phoneticPr fontId="2"/>
  </si>
  <si>
    <t>EMAIL</t>
    <phoneticPr fontId="2"/>
  </si>
  <si>
    <t>利用日</t>
    <phoneticPr fontId="2"/>
  </si>
  <si>
    <t>２日目</t>
    <rPh sb="1" eb="3">
      <t>ニチメ</t>
    </rPh>
    <phoneticPr fontId="2"/>
  </si>
  <si>
    <t>３日目</t>
    <rPh sb="1" eb="3">
      <t>ニチメ</t>
    </rPh>
    <phoneticPr fontId="2"/>
  </si>
  <si>
    <t>昼食</t>
    <rPh sb="0" eb="1">
      <t>ヒル</t>
    </rPh>
    <rPh sb="1" eb="2">
      <t>ショク</t>
    </rPh>
    <phoneticPr fontId="2"/>
  </si>
  <si>
    <t>夕食</t>
    <rPh sb="0" eb="1">
      <t>ユウ</t>
    </rPh>
    <rPh sb="1" eb="2">
      <t>ショク</t>
    </rPh>
    <phoneticPr fontId="2"/>
  </si>
  <si>
    <t>朝食</t>
    <rPh sb="0" eb="1">
      <t>アサ</t>
    </rPh>
    <rPh sb="1" eb="2">
      <t>ショク</t>
    </rPh>
    <phoneticPr fontId="2"/>
  </si>
  <si>
    <t>昼食</t>
    <rPh sb="0" eb="1">
      <t>ヒル</t>
    </rPh>
    <phoneticPr fontId="2"/>
  </si>
  <si>
    <t>オプション</t>
    <phoneticPr fontId="2"/>
  </si>
  <si>
    <t>野外炊飯</t>
    <rPh sb="0" eb="4">
      <t>ヤガイスイハン</t>
    </rPh>
    <phoneticPr fontId="2"/>
  </si>
  <si>
    <t>セット</t>
    <phoneticPr fontId="2"/>
  </si>
  <si>
    <t>歓迎交流センター</t>
    <rPh sb="0" eb="4">
      <t>カンゲイコウリュウ</t>
    </rPh>
    <phoneticPr fontId="2"/>
  </si>
  <si>
    <t>加茂川</t>
    <rPh sb="0" eb="3">
      <t>カモガワ</t>
    </rPh>
    <phoneticPr fontId="2"/>
  </si>
  <si>
    <t>㊞</t>
    <phoneticPr fontId="2"/>
  </si>
  <si>
    <t>利用期間</t>
    <rPh sb="0" eb="2">
      <t>リヨウ</t>
    </rPh>
    <rPh sb="2" eb="4">
      <t>キカン</t>
    </rPh>
    <phoneticPr fontId="2"/>
  </si>
  <si>
    <t>品　　名</t>
    <rPh sb="0" eb="1">
      <t>シナ</t>
    </rPh>
    <rPh sb="3" eb="4">
      <t>メイ</t>
    </rPh>
    <phoneticPr fontId="2"/>
  </si>
  <si>
    <t>数</t>
    <rPh sb="0" eb="1">
      <t>カズ</t>
    </rPh>
    <phoneticPr fontId="2"/>
  </si>
  <si>
    <t>1個</t>
    <rPh sb="1" eb="2">
      <t>コ</t>
    </rPh>
    <phoneticPr fontId="2"/>
  </si>
  <si>
    <t>2枚</t>
    <rPh sb="1" eb="2">
      <t>マイ</t>
    </rPh>
    <phoneticPr fontId="2"/>
  </si>
  <si>
    <t>1本</t>
    <rPh sb="1" eb="2">
      <t>ホン</t>
    </rPh>
    <phoneticPr fontId="2"/>
  </si>
  <si>
    <t>包丁</t>
    <rPh sb="0" eb="2">
      <t>ホウチョウ</t>
    </rPh>
    <phoneticPr fontId="2"/>
  </si>
  <si>
    <t>3本</t>
    <rPh sb="1" eb="2">
      <t>ホン</t>
    </rPh>
    <phoneticPr fontId="2"/>
  </si>
  <si>
    <t>おたま</t>
    <phoneticPr fontId="2"/>
  </si>
  <si>
    <t>しゃもじ</t>
    <phoneticPr fontId="2"/>
  </si>
  <si>
    <t>金かご</t>
    <rPh sb="0" eb="1">
      <t>カネ</t>
    </rPh>
    <phoneticPr fontId="2"/>
  </si>
  <si>
    <t>住所</t>
    <rPh sb="0" eb="2">
      <t>ジュウショ</t>
    </rPh>
    <phoneticPr fontId="2"/>
  </si>
  <si>
    <t>電話</t>
    <rPh sb="0" eb="2">
      <t>デンワ</t>
    </rPh>
    <phoneticPr fontId="2"/>
  </si>
  <si>
    <t>携帯電話</t>
    <rPh sb="0" eb="4">
      <t>ケイタイデンワ</t>
    </rPh>
    <phoneticPr fontId="2"/>
  </si>
  <si>
    <t>FAX番号</t>
    <rPh sb="3" eb="5">
      <t>バンゴウ</t>
    </rPh>
    <phoneticPr fontId="2"/>
  </si>
  <si>
    <t>到着時間</t>
    <rPh sb="0" eb="4">
      <t>トウチャクジカン</t>
    </rPh>
    <phoneticPr fontId="2"/>
  </si>
  <si>
    <t>出発時間</t>
    <rPh sb="0" eb="4">
      <t>シュッパツジカン</t>
    </rPh>
    <phoneticPr fontId="2"/>
  </si>
  <si>
    <t>似島港着</t>
    <rPh sb="0" eb="3">
      <t>ニノシマコウ</t>
    </rPh>
    <rPh sb="3" eb="4">
      <t>チャク</t>
    </rPh>
    <phoneticPr fontId="2"/>
  </si>
  <si>
    <t>似島港発</t>
    <rPh sb="0" eb="3">
      <t>ニノシマコウ</t>
    </rPh>
    <rPh sb="3" eb="4">
      <t>ハツ</t>
    </rPh>
    <phoneticPr fontId="2"/>
  </si>
  <si>
    <t>学園前桟橋発</t>
    <rPh sb="0" eb="3">
      <t>ガクエンマエ</t>
    </rPh>
    <rPh sb="3" eb="5">
      <t>サンバシ</t>
    </rPh>
    <rPh sb="5" eb="6">
      <t>ハツ</t>
    </rPh>
    <phoneticPr fontId="2"/>
  </si>
  <si>
    <t>学園前桟橋着</t>
    <rPh sb="0" eb="2">
      <t>ガクエン</t>
    </rPh>
    <rPh sb="2" eb="3">
      <t>マエ</t>
    </rPh>
    <rPh sb="3" eb="5">
      <t>サンバシ</t>
    </rPh>
    <rPh sb="5" eb="6">
      <t>チャク</t>
    </rPh>
    <phoneticPr fontId="2"/>
  </si>
  <si>
    <t>黄色セルに入力もしくはプルダウンから選択をしてください。</t>
    <rPh sb="0" eb="2">
      <t>キイロ</t>
    </rPh>
    <rPh sb="5" eb="7">
      <t>ニュウリョク</t>
    </rPh>
    <rPh sb="18" eb="20">
      <t>センタク</t>
    </rPh>
    <phoneticPr fontId="2"/>
  </si>
  <si>
    <t>ご利用者情報入力シート</t>
    <rPh sb="1" eb="4">
      <t>リヨウシャ</t>
    </rPh>
    <rPh sb="4" eb="6">
      <t>ジョウホウ</t>
    </rPh>
    <rPh sb="6" eb="8">
      <t>ニュウリョク</t>
    </rPh>
    <phoneticPr fontId="2"/>
  </si>
  <si>
    <t>宿泊者名簿　　　利用日</t>
    <rPh sb="0" eb="1">
      <t>ヤド</t>
    </rPh>
    <rPh sb="1" eb="2">
      <t>ハク</t>
    </rPh>
    <rPh sb="2" eb="3">
      <t>シャ</t>
    </rPh>
    <rPh sb="3" eb="4">
      <t>メイ</t>
    </rPh>
    <rPh sb="4" eb="5">
      <t>ボ</t>
    </rPh>
    <rPh sb="8" eb="11">
      <t>リヨウビ</t>
    </rPh>
    <phoneticPr fontId="2"/>
  </si>
  <si>
    <t>入所日</t>
    <rPh sb="0" eb="3">
      <t>ニュウショビ</t>
    </rPh>
    <phoneticPr fontId="2"/>
  </si>
  <si>
    <t>退所日</t>
    <rPh sb="0" eb="3">
      <t>タイショビ</t>
    </rPh>
    <phoneticPr fontId="2"/>
  </si>
  <si>
    <t>入退所日時</t>
    <rPh sb="0" eb="3">
      <t>ニュウタイショ</t>
    </rPh>
    <rPh sb="3" eb="5">
      <t>ニチジ</t>
    </rPh>
    <phoneticPr fontId="2"/>
  </si>
  <si>
    <t>～</t>
    <phoneticPr fontId="2"/>
  </si>
  <si>
    <t>宿泊者名簿　　利用日</t>
    <rPh sb="0" eb="1">
      <t>ヤド</t>
    </rPh>
    <rPh sb="1" eb="2">
      <t>ハク</t>
    </rPh>
    <rPh sb="2" eb="3">
      <t>シャ</t>
    </rPh>
    <rPh sb="3" eb="4">
      <t>メイ</t>
    </rPh>
    <rPh sb="4" eb="5">
      <t>ボ</t>
    </rPh>
    <rPh sb="7" eb="10">
      <t>リヨウビ</t>
    </rPh>
    <phoneticPr fontId="2"/>
  </si>
  <si>
    <t>物品</t>
    <rPh sb="0" eb="2">
      <t>ブッピン</t>
    </rPh>
    <phoneticPr fontId="2"/>
  </si>
  <si>
    <t>フリガナ</t>
    <phoneticPr fontId="2"/>
  </si>
  <si>
    <t>提出日→</t>
    <rPh sb="0" eb="3">
      <t>テイシュツビ</t>
    </rPh>
    <phoneticPr fontId="2"/>
  </si>
  <si>
    <t>提出日</t>
    <rPh sb="0" eb="3">
      <t>テイシュツビ</t>
    </rPh>
    <phoneticPr fontId="2"/>
  </si>
  <si>
    <t>Email</t>
    <phoneticPr fontId="2"/>
  </si>
  <si>
    <t>から</t>
    <phoneticPr fontId="2"/>
  </si>
  <si>
    <t>まで</t>
    <phoneticPr fontId="2"/>
  </si>
  <si>
    <t>菜ばし</t>
    <rPh sb="0" eb="1">
      <t>ナ</t>
    </rPh>
    <phoneticPr fontId="2"/>
  </si>
  <si>
    <t>1膳</t>
    <rPh sb="1" eb="2">
      <t>ゼン</t>
    </rPh>
    <phoneticPr fontId="2"/>
  </si>
  <si>
    <t>2本</t>
    <rPh sb="1" eb="2">
      <t>ホン</t>
    </rPh>
    <phoneticPr fontId="2"/>
  </si>
  <si>
    <t>10枚</t>
    <rPh sb="2" eb="3">
      <t>マイ</t>
    </rPh>
    <phoneticPr fontId="2"/>
  </si>
  <si>
    <t>ご要望の数量</t>
    <rPh sb="1" eb="3">
      <t>ヨウボウ</t>
    </rPh>
    <rPh sb="4" eb="6">
      <t>スウリョウ</t>
    </rPh>
    <phoneticPr fontId="2"/>
  </si>
  <si>
    <t>金たわし</t>
    <rPh sb="0" eb="1">
      <t>カネ</t>
    </rPh>
    <phoneticPr fontId="2"/>
  </si>
  <si>
    <t>たわし</t>
    <phoneticPr fontId="2"/>
  </si>
  <si>
    <t>スポンジ</t>
    <phoneticPr fontId="2"/>
  </si>
  <si>
    <t>ふきん</t>
    <phoneticPr fontId="2"/>
  </si>
  <si>
    <t>はし</t>
    <phoneticPr fontId="2"/>
  </si>
  <si>
    <t>コップ</t>
    <phoneticPr fontId="2"/>
  </si>
  <si>
    <t>スプーン</t>
    <phoneticPr fontId="2"/>
  </si>
  <si>
    <t>個</t>
    <rPh sb="0" eb="1">
      <t>コ</t>
    </rPh>
    <phoneticPr fontId="2"/>
  </si>
  <si>
    <t>価格</t>
    <rPh sb="0" eb="2">
      <t>カカク</t>
    </rPh>
    <phoneticPr fontId="2"/>
  </si>
  <si>
    <t>束</t>
    <rPh sb="0" eb="1">
      <t>タバ</t>
    </rPh>
    <phoneticPr fontId="2"/>
  </si>
  <si>
    <t>箱</t>
    <rPh sb="0" eb="1">
      <t>ハコ</t>
    </rPh>
    <phoneticPr fontId="2"/>
  </si>
  <si>
    <t>ℓ</t>
    <phoneticPr fontId="2"/>
  </si>
  <si>
    <t>600円</t>
    <rPh sb="3" eb="4">
      <t>エン</t>
    </rPh>
    <phoneticPr fontId="2"/>
  </si>
  <si>
    <t>800円</t>
    <rPh sb="3" eb="4">
      <t>エン</t>
    </rPh>
    <phoneticPr fontId="2"/>
  </si>
  <si>
    <t>130円</t>
    <rPh sb="3" eb="4">
      <t>エン</t>
    </rPh>
    <phoneticPr fontId="2"/>
  </si>
  <si>
    <t>チェック</t>
    <phoneticPr fontId="2"/>
  </si>
  <si>
    <t>減免</t>
    <rPh sb="0" eb="2">
      <t>ゲンメン</t>
    </rPh>
    <phoneticPr fontId="2"/>
  </si>
  <si>
    <t>Ａ</t>
    <phoneticPr fontId="2"/>
  </si>
  <si>
    <t>Ｂ</t>
    <phoneticPr fontId="2"/>
  </si>
  <si>
    <t>Ｃ</t>
    <phoneticPr fontId="2"/>
  </si>
  <si>
    <t>棟</t>
    <rPh sb="0" eb="1">
      <t>トウ</t>
    </rPh>
    <phoneticPr fontId="2"/>
  </si>
  <si>
    <r>
      <t xml:space="preserve">受付確認
</t>
    </r>
    <r>
      <rPr>
        <sz val="9"/>
        <rFont val="HG丸ｺﾞｼｯｸM-PRO"/>
        <family val="3"/>
        <charset val="128"/>
      </rPr>
      <t>（施設・食堂業者記入）</t>
    </r>
    <phoneticPr fontId="2"/>
  </si>
  <si>
    <t>③問合せ・食数の変更・キャンセル⇒　歓迎交流センターへ</t>
    <phoneticPr fontId="2"/>
  </si>
  <si>
    <t xml:space="preserve">②相談（アレルギー等）⇒　株式会社加茂川へ </t>
    <rPh sb="13" eb="17">
      <t>カブシキガイシャ</t>
    </rPh>
    <rPh sb="17" eb="20">
      <t>カモガワ</t>
    </rPh>
    <phoneticPr fontId="2"/>
  </si>
  <si>
    <t>似島歓迎交流センター</t>
    <rPh sb="0" eb="2">
      <t>ニノシマ</t>
    </rPh>
    <rPh sb="2" eb="4">
      <t>カンゲイ</t>
    </rPh>
    <rPh sb="4" eb="6">
      <t>コウリュウ</t>
    </rPh>
    <phoneticPr fontId="2"/>
  </si>
  <si>
    <t>食数希望表</t>
    <phoneticPr fontId="2"/>
  </si>
  <si>
    <t>アレルギー調査書</t>
    <phoneticPr fontId="2"/>
  </si>
  <si>
    <r>
      <t>まき　</t>
    </r>
    <r>
      <rPr>
        <sz val="11"/>
        <rFont val="HG丸ｺﾞｼｯｸM-PRO"/>
        <family val="3"/>
        <charset val="128"/>
      </rPr>
      <t>※1</t>
    </r>
    <phoneticPr fontId="2"/>
  </si>
  <si>
    <t>(炊飯テラスで利用するものについて)</t>
    <rPh sb="1" eb="3">
      <t>スイハン</t>
    </rPh>
    <rPh sb="7" eb="9">
      <t>リヨウ</t>
    </rPh>
    <phoneticPr fontId="2"/>
  </si>
  <si>
    <t>竹へら</t>
    <rPh sb="0" eb="1">
      <t>タケ</t>
    </rPh>
    <phoneticPr fontId="2"/>
  </si>
  <si>
    <t>平皿</t>
    <rPh sb="0" eb="2">
      <t>ヒラサラ</t>
    </rPh>
    <phoneticPr fontId="2"/>
  </si>
  <si>
    <r>
      <t>炭</t>
    </r>
    <r>
      <rPr>
        <sz val="12"/>
        <rFont val="HG丸ｺﾞｼｯｸM-PRO"/>
        <family val="3"/>
        <charset val="128"/>
      </rPr>
      <t>（3kg）</t>
    </r>
    <rPh sb="0" eb="1">
      <t>スミ</t>
    </rPh>
    <phoneticPr fontId="2"/>
  </si>
  <si>
    <r>
      <t>灯油</t>
    </r>
    <r>
      <rPr>
        <sz val="12"/>
        <rFont val="HG丸ｺﾞｼｯｸM-PRO"/>
        <family val="3"/>
        <charset val="128"/>
      </rPr>
      <t>（1ℓ）</t>
    </r>
    <rPh sb="0" eb="2">
      <t>トウユ</t>
    </rPh>
    <phoneticPr fontId="2"/>
  </si>
  <si>
    <t>セット内容</t>
    <rPh sb="3" eb="5">
      <t>ナイヨウ</t>
    </rPh>
    <phoneticPr fontId="2"/>
  </si>
  <si>
    <t>品　　名</t>
    <rPh sb="0" eb="1">
      <t>ヒン</t>
    </rPh>
    <rPh sb="3" eb="4">
      <t>ナ</t>
    </rPh>
    <phoneticPr fontId="2"/>
  </si>
  <si>
    <t>活動計画表</t>
    <rPh sb="0" eb="5">
      <t>カツドウケイカクヒョウ</t>
    </rPh>
    <phoneticPr fontId="2"/>
  </si>
  <si>
    <t>※　3泊以上ご利用の場合はこの用紙を複写した後記入し、提出してください。</t>
    <rPh sb="3" eb="4">
      <t>ハク</t>
    </rPh>
    <rPh sb="4" eb="6">
      <t>イジョウ</t>
    </rPh>
    <rPh sb="7" eb="9">
      <t>リヨウ</t>
    </rPh>
    <rPh sb="10" eb="12">
      <t>バアイ</t>
    </rPh>
    <rPh sb="15" eb="17">
      <t>ヨウシ</t>
    </rPh>
    <rPh sb="18" eb="20">
      <t>フクシャ</t>
    </rPh>
    <rPh sb="22" eb="23">
      <t>ノチ</t>
    </rPh>
    <rPh sb="23" eb="25">
      <t>キニュウ</t>
    </rPh>
    <rPh sb="27" eb="29">
      <t>テイシュツ</t>
    </rPh>
    <phoneticPr fontId="2"/>
  </si>
  <si>
    <t xml:space="preserve">※
</t>
    <phoneticPr fontId="2"/>
  </si>
  <si>
    <t>退室時、職員が点検に伺います。予め希望時間をお知らせください</t>
    <phoneticPr fontId="2"/>
  </si>
  <si>
    <t>実施日</t>
    <rPh sb="0" eb="3">
      <t>ジッシビ</t>
    </rPh>
    <phoneticPr fontId="2"/>
  </si>
  <si>
    <t>ＢＢＱ用コンロ</t>
    <rPh sb="3" eb="4">
      <t>ヨウ</t>
    </rPh>
    <phoneticPr fontId="2"/>
  </si>
  <si>
    <t>ＢＢＱ用トング</t>
    <rPh sb="3" eb="4">
      <t>ヨウ</t>
    </rPh>
    <phoneticPr fontId="2"/>
  </si>
  <si>
    <t>宿泊室　退室予定時間</t>
    <rPh sb="0" eb="3">
      <t>シュクハクシツ</t>
    </rPh>
    <rPh sb="4" eb="6">
      <t>タイシツ</t>
    </rPh>
    <rPh sb="6" eb="8">
      <t>ヨテイ</t>
    </rPh>
    <rPh sb="8" eb="10">
      <t>ジカン</t>
    </rPh>
    <phoneticPr fontId="2"/>
  </si>
  <si>
    <t>①提出先⇒　歓迎交流センターへ　　　　提出方法：メール、またはＦＡＸ</t>
    <rPh sb="6" eb="10">
      <t>カンゲイコウリュウ</t>
    </rPh>
    <rPh sb="19" eb="21">
      <t>テイシュツ</t>
    </rPh>
    <rPh sb="21" eb="23">
      <t>ホウホウ</t>
    </rPh>
    <phoneticPr fontId="2"/>
  </si>
  <si>
    <t>TEL(082)259-2766 　 FAX(082)259-2767</t>
    <phoneticPr fontId="2"/>
  </si>
  <si>
    <t>広島市似島歓迎交流センター　</t>
    <phoneticPr fontId="2"/>
  </si>
  <si>
    <t>■提出先</t>
    <phoneticPr fontId="2"/>
  </si>
  <si>
    <r>
      <t>■食事サービス　</t>
    </r>
    <r>
      <rPr>
        <sz val="10"/>
        <rFont val="HG丸ｺﾞｼｯｸM-PRO"/>
        <family val="3"/>
        <charset val="128"/>
      </rPr>
      <t>株式会社加茂川　（食堂受託業者）　</t>
    </r>
    <phoneticPr fontId="2"/>
  </si>
  <si>
    <t>：</t>
    <phoneticPr fontId="2"/>
  </si>
  <si>
    <t>1日目</t>
    <rPh sb="1" eb="2">
      <t>ニチ</t>
    </rPh>
    <rPh sb="2" eb="3">
      <t>メ</t>
    </rPh>
    <phoneticPr fontId="2"/>
  </si>
  <si>
    <t>バウムクーヘンづくり　申し込み</t>
    <rPh sb="11" eb="12">
      <t>モウ</t>
    </rPh>
    <rPh sb="13" eb="14">
      <t>コ</t>
    </rPh>
    <phoneticPr fontId="2"/>
  </si>
  <si>
    <t>弁当</t>
    <rPh sb="0" eb="2">
      <t>ベントウ</t>
    </rPh>
    <phoneticPr fontId="2"/>
  </si>
  <si>
    <t>※キャンセル・食数減については、必ずご連絡ください。</t>
  </si>
  <si>
    <t>利用日前日8:30以降のキャンセル・食数減はキャンセル料がかかります。</t>
  </si>
  <si>
    <t>なべ中　10ℓ</t>
    <rPh sb="2" eb="3">
      <t>チュウ</t>
    </rPh>
    <phoneticPr fontId="2"/>
  </si>
  <si>
    <t>なべ小　6.8ℓ</t>
    <rPh sb="2" eb="3">
      <t>ショウ</t>
    </rPh>
    <phoneticPr fontId="2"/>
  </si>
  <si>
    <t>まな板（23cm×41cm）</t>
    <rPh sb="2" eb="3">
      <t>イタ</t>
    </rPh>
    <phoneticPr fontId="2"/>
  </si>
  <si>
    <t>バット（25cm×45cm）</t>
    <phoneticPr fontId="2"/>
  </si>
  <si>
    <t>野外炊飯用具セット［８人用］</t>
    <rPh sb="0" eb="2">
      <t>ヤガイ</t>
    </rPh>
    <rPh sb="2" eb="4">
      <t>スイハン</t>
    </rPh>
    <rPh sb="4" eb="6">
      <t>ヨウグ</t>
    </rPh>
    <rPh sb="11" eb="12">
      <t>ニン</t>
    </rPh>
    <rPh sb="12" eb="13">
      <t>ヨウ</t>
    </rPh>
    <phoneticPr fontId="2"/>
  </si>
  <si>
    <t>大なべ 13ℓ</t>
    <rPh sb="0" eb="1">
      <t>ダイ</t>
    </rPh>
    <phoneticPr fontId="2"/>
  </si>
  <si>
    <t>金ざる（30cm×12cm）</t>
    <rPh sb="0" eb="1">
      <t>カネ</t>
    </rPh>
    <phoneticPr fontId="2"/>
  </si>
  <si>
    <t>ボウル（28cm×11cm）</t>
    <phoneticPr fontId="2"/>
  </si>
  <si>
    <t>当施設で販売しているもの</t>
    <rPh sb="0" eb="1">
      <t>トウ</t>
    </rPh>
    <rPh sb="1" eb="3">
      <t>シセツ</t>
    </rPh>
    <rPh sb="4" eb="6">
      <t>ハンバイ</t>
    </rPh>
    <phoneticPr fontId="2"/>
  </si>
  <si>
    <t>当施設で貸し出しているもの</t>
    <rPh sb="0" eb="3">
      <t>トウシセツ</t>
    </rPh>
    <rPh sb="4" eb="5">
      <t>カ</t>
    </rPh>
    <rPh sb="6" eb="7">
      <t>ダ</t>
    </rPh>
    <phoneticPr fontId="2"/>
  </si>
  <si>
    <t>時発 便</t>
    <rPh sb="0" eb="2">
      <t>ジハツ</t>
    </rPh>
    <rPh sb="3" eb="4">
      <t>ビン</t>
    </rPh>
    <phoneticPr fontId="2"/>
  </si>
  <si>
    <t>宇品港</t>
    <rPh sb="0" eb="2">
      <t>ウジナ</t>
    </rPh>
    <rPh sb="2" eb="3">
      <t>ミナト</t>
    </rPh>
    <phoneticPr fontId="2"/>
  </si>
  <si>
    <t>似島港
学園港</t>
    <rPh sb="0" eb="2">
      <t>ニノシマ</t>
    </rPh>
    <rPh sb="2" eb="3">
      <t>ミナト</t>
    </rPh>
    <rPh sb="4" eb="6">
      <t>ガクエン</t>
    </rPh>
    <rPh sb="6" eb="7">
      <t>コウ</t>
    </rPh>
    <phoneticPr fontId="2"/>
  </si>
  <si>
    <t>・混雑回避の為、食堂利用時間・入浴時間などは調整させていただく場合があります。</t>
    <rPh sb="1" eb="5">
      <t>コンザツカイヒ</t>
    </rPh>
    <rPh sb="6" eb="7">
      <t>タメ</t>
    </rPh>
    <rPh sb="8" eb="12">
      <t>ショクドウリヨウ</t>
    </rPh>
    <rPh sb="12" eb="14">
      <t>ジカン</t>
    </rPh>
    <rPh sb="15" eb="19">
      <t>ニュウヨクジカン</t>
    </rPh>
    <rPh sb="22" eb="24">
      <t>チョウセイ</t>
    </rPh>
    <rPh sb="31" eb="33">
      <t>バアイ</t>
    </rPh>
    <phoneticPr fontId="2"/>
  </si>
  <si>
    <t>車で来られる場合
何台で来られますか？</t>
    <rPh sb="0" eb="1">
      <t>クルマ</t>
    </rPh>
    <rPh sb="2" eb="3">
      <t>コ</t>
    </rPh>
    <rPh sb="6" eb="8">
      <t>バアイ</t>
    </rPh>
    <rPh sb="9" eb="11">
      <t>ナンダイ</t>
    </rPh>
    <rPh sb="12" eb="13">
      <t>コ</t>
    </rPh>
    <phoneticPr fontId="2"/>
  </si>
  <si>
    <t>台</t>
    <rPh sb="0" eb="1">
      <t>ダイ</t>
    </rPh>
    <phoneticPr fontId="2"/>
  </si>
  <si>
    <t>1日目　貸出物品等の希望</t>
    <rPh sb="1" eb="3">
      <t>ニチメ</t>
    </rPh>
    <rPh sb="4" eb="6">
      <t>カシダシ</t>
    </rPh>
    <rPh sb="6" eb="8">
      <t>ブッピン</t>
    </rPh>
    <rPh sb="8" eb="9">
      <t>ナド</t>
    </rPh>
    <rPh sb="10" eb="12">
      <t>キボウ</t>
    </rPh>
    <phoneticPr fontId="2"/>
  </si>
  <si>
    <t>2日目　貸出物品等の希望</t>
    <rPh sb="1" eb="3">
      <t>ニチメ</t>
    </rPh>
    <rPh sb="4" eb="6">
      <t>カシダシ</t>
    </rPh>
    <rPh sb="6" eb="8">
      <t>ブッピン</t>
    </rPh>
    <rPh sb="8" eb="9">
      <t>ナド</t>
    </rPh>
    <rPh sb="10" eb="12">
      <t>キボウ</t>
    </rPh>
    <phoneticPr fontId="2"/>
  </si>
  <si>
    <t>3日目　貸出物品等の希望</t>
    <rPh sb="1" eb="3">
      <t>ニチメ</t>
    </rPh>
    <rPh sb="4" eb="6">
      <t>カシダシ</t>
    </rPh>
    <rPh sb="6" eb="8">
      <t>ブッピン</t>
    </rPh>
    <rPh sb="8" eb="9">
      <t>ナド</t>
    </rPh>
    <rPh sb="10" eb="12">
      <t>キボウ</t>
    </rPh>
    <phoneticPr fontId="2"/>
  </si>
  <si>
    <t>22:00以降は宿泊室内で静かにお過ごしください</t>
    <rPh sb="5" eb="7">
      <t>イコウ</t>
    </rPh>
    <rPh sb="8" eb="12">
      <t>シュクハクシツナイ</t>
    </rPh>
    <rPh sb="13" eb="14">
      <t>シズ</t>
    </rPh>
    <rPh sb="17" eb="18">
      <t>ス</t>
    </rPh>
    <phoneticPr fontId="2"/>
  </si>
  <si>
    <t>6:30までは宿泊室内で静かにお過ごしください</t>
    <rPh sb="7" eb="11">
      <t>シュクハクシツナイ</t>
    </rPh>
    <rPh sb="12" eb="13">
      <t>シズ</t>
    </rPh>
    <rPh sb="16" eb="17">
      <t>ス</t>
    </rPh>
    <phoneticPr fontId="2"/>
  </si>
  <si>
    <t>提出枚数</t>
    <rPh sb="0" eb="2">
      <t>テイシュツ</t>
    </rPh>
    <rPh sb="2" eb="4">
      <t>マイスウ</t>
    </rPh>
    <phoneticPr fontId="2"/>
  </si>
  <si>
    <t>【重要】必ずご確認ください</t>
    <rPh sb="1" eb="3">
      <t>ジュウヨウ</t>
    </rPh>
    <rPh sb="4" eb="5">
      <t>カナラ</t>
    </rPh>
    <rPh sb="7" eb="9">
      <t>カクニン</t>
    </rPh>
    <phoneticPr fontId="2"/>
  </si>
  <si>
    <t>氏名</t>
    <rPh sb="0" eb="2">
      <t>シメイ</t>
    </rPh>
    <phoneticPr fontId="2"/>
  </si>
  <si>
    <t>■アレルギー問合せ・相談</t>
    <rPh sb="6" eb="8">
      <t>トイアワ</t>
    </rPh>
    <rPh sb="10" eb="12">
      <t>ソウダン</t>
    </rPh>
    <phoneticPr fontId="2"/>
  </si>
  <si>
    <t>/</t>
    <phoneticPr fontId="2"/>
  </si>
  <si>
    <t>全</t>
    <rPh sb="0" eb="1">
      <t>ゼン</t>
    </rPh>
    <phoneticPr fontId="2"/>
  </si>
  <si>
    <t>枚中</t>
    <rPh sb="0" eb="1">
      <t>マイ</t>
    </rPh>
    <rPh sb="1" eb="2">
      <t>チュウ</t>
    </rPh>
    <phoneticPr fontId="2"/>
  </si>
  <si>
    <t>枚目</t>
    <rPh sb="0" eb="1">
      <t>マイ</t>
    </rPh>
    <rPh sb="1" eb="2">
      <t>メ</t>
    </rPh>
    <phoneticPr fontId="2"/>
  </si>
  <si>
    <t>・一部施設は、先着順での予約受付済の為、ご希望に添えない場合があります。</t>
    <rPh sb="1" eb="3">
      <t>イチブ</t>
    </rPh>
    <rPh sb="3" eb="5">
      <t>シセツ</t>
    </rPh>
    <rPh sb="7" eb="10">
      <t>センチャクジュン</t>
    </rPh>
    <rPh sb="12" eb="14">
      <t>ヨヤク</t>
    </rPh>
    <rPh sb="14" eb="16">
      <t>ウケツケ</t>
    </rPh>
    <rPh sb="16" eb="17">
      <t>ズミ</t>
    </rPh>
    <rPh sb="18" eb="19">
      <t>タメ</t>
    </rPh>
    <rPh sb="21" eb="23">
      <t>キボウ</t>
    </rPh>
    <rPh sb="24" eb="25">
      <t>ソ</t>
    </rPh>
    <rPh sb="28" eb="30">
      <t>バアイ</t>
    </rPh>
    <phoneticPr fontId="2"/>
  </si>
  <si>
    <r>
      <t>・活動場所</t>
    </r>
    <r>
      <rPr>
        <sz val="6"/>
        <rFont val="HG丸ｺﾞｼｯｸM-PRO"/>
        <family val="3"/>
        <charset val="128"/>
      </rPr>
      <t>(プレイホール・グラウンド・炊飯テラス・研修室・テニスコート・プールカヌー)</t>
    </r>
    <r>
      <rPr>
        <sz val="11"/>
        <rFont val="HG丸ｺﾞｼｯｸM-PRO"/>
        <family val="3"/>
        <charset val="128"/>
      </rPr>
      <t>を利用希望の場合は必ずご提出ください。</t>
    </r>
    <rPh sb="1" eb="5">
      <t>カツドウバショ</t>
    </rPh>
    <rPh sb="19" eb="21">
      <t>スイハン</t>
    </rPh>
    <rPh sb="25" eb="27">
      <t>ケンシュウ</t>
    </rPh>
    <rPh sb="27" eb="28">
      <t>シツ</t>
    </rPh>
    <rPh sb="44" eb="48">
      <t>リヨウキボウ</t>
    </rPh>
    <rPh sb="49" eb="51">
      <t>バアイ</t>
    </rPh>
    <rPh sb="52" eb="53">
      <t>カナラ</t>
    </rPh>
    <rPh sb="55" eb="57">
      <t>テイシュツ</t>
    </rPh>
    <phoneticPr fontId="2"/>
  </si>
  <si>
    <t>8：30～10：00</t>
    <phoneticPr fontId="2"/>
  </si>
  <si>
    <t>対応可能時間</t>
    <phoneticPr fontId="2"/>
  </si>
  <si>
    <t>　個以上
から</t>
    <phoneticPr fontId="2"/>
  </si>
  <si>
    <t>※ コテージは使用人数により宿泊単価が変わる為、各室ごとにご記入ください。</t>
    <rPh sb="7" eb="9">
      <t>シヨウ</t>
    </rPh>
    <rPh sb="9" eb="11">
      <t>ニンズウ</t>
    </rPh>
    <rPh sb="14" eb="16">
      <t>シュクハク</t>
    </rPh>
    <rPh sb="16" eb="18">
      <t>タンカ</t>
    </rPh>
    <rPh sb="19" eb="20">
      <t>カ</t>
    </rPh>
    <rPh sb="22" eb="23">
      <t>タメ</t>
    </rPh>
    <rPh sb="24" eb="25">
      <t>カク</t>
    </rPh>
    <rPh sb="25" eb="26">
      <t>シツ</t>
    </rPh>
    <rPh sb="30" eb="32">
      <t>キニュウ</t>
    </rPh>
    <phoneticPr fontId="2"/>
  </si>
  <si>
    <t>広島港発</t>
    <rPh sb="0" eb="2">
      <t>ヒロシマ</t>
    </rPh>
    <rPh sb="2" eb="3">
      <t>ミナト</t>
    </rPh>
    <rPh sb="3" eb="4">
      <t>ハツ</t>
    </rPh>
    <phoneticPr fontId="2"/>
  </si>
  <si>
    <t>広島港着</t>
    <rPh sb="0" eb="2">
      <t>ヒロシマ</t>
    </rPh>
    <rPh sb="2" eb="3">
      <t>ミナト</t>
    </rPh>
    <rPh sb="3" eb="4">
      <t>チャク</t>
    </rPh>
    <phoneticPr fontId="2"/>
  </si>
  <si>
    <t>9:00頃</t>
    <rPh sb="4" eb="5">
      <t>ゴロ</t>
    </rPh>
    <phoneticPr fontId="2"/>
  </si>
  <si>
    <t>9:30頃</t>
    <rPh sb="4" eb="5">
      <t>ゴロ</t>
    </rPh>
    <phoneticPr fontId="2"/>
  </si>
  <si>
    <t>10:00頃</t>
    <rPh sb="5" eb="6">
      <t>ゴロ</t>
    </rPh>
    <phoneticPr fontId="2"/>
  </si>
  <si>
    <t>10:30頃</t>
    <rPh sb="5" eb="6">
      <t>ゴロ</t>
    </rPh>
    <phoneticPr fontId="2"/>
  </si>
  <si>
    <t>11:00頃</t>
    <rPh sb="5" eb="6">
      <t>ゴロ</t>
    </rPh>
    <phoneticPr fontId="2"/>
  </si>
  <si>
    <t>12:30頃</t>
    <rPh sb="5" eb="6">
      <t>ゴロ</t>
    </rPh>
    <phoneticPr fontId="2"/>
  </si>
  <si>
    <t>13:00頃</t>
    <rPh sb="5" eb="6">
      <t>ゴロ</t>
    </rPh>
    <phoneticPr fontId="2"/>
  </si>
  <si>
    <t>13:30頃</t>
    <rPh sb="5" eb="6">
      <t>ゴロ</t>
    </rPh>
    <phoneticPr fontId="2"/>
  </si>
  <si>
    <t>14:00頃</t>
    <rPh sb="5" eb="6">
      <t>ゴロ</t>
    </rPh>
    <phoneticPr fontId="2"/>
  </si>
  <si>
    <t>14:30頃</t>
    <rPh sb="5" eb="6">
      <t>ゴロ</t>
    </rPh>
    <phoneticPr fontId="2"/>
  </si>
  <si>
    <t>15:00頃</t>
    <rPh sb="5" eb="6">
      <t>ゴロ</t>
    </rPh>
    <phoneticPr fontId="2"/>
  </si>
  <si>
    <t>15:30頃</t>
    <rPh sb="5" eb="6">
      <t>ゴロ</t>
    </rPh>
    <phoneticPr fontId="2"/>
  </si>
  <si>
    <t>16:00頃</t>
    <rPh sb="5" eb="6">
      <t>ゴロ</t>
    </rPh>
    <phoneticPr fontId="2"/>
  </si>
  <si>
    <t>16:30頃</t>
    <rPh sb="5" eb="6">
      <t>ゴロ</t>
    </rPh>
    <phoneticPr fontId="2"/>
  </si>
  <si>
    <t>17:00頃</t>
    <rPh sb="5" eb="6">
      <t>ゴロ</t>
    </rPh>
    <phoneticPr fontId="2"/>
  </si>
  <si>
    <t>17:30頃</t>
    <rPh sb="5" eb="6">
      <t>ゴロ</t>
    </rPh>
    <phoneticPr fontId="2"/>
  </si>
  <si>
    <t>18:00頃</t>
    <rPh sb="5" eb="6">
      <t>ゴロ</t>
    </rPh>
    <phoneticPr fontId="2"/>
  </si>
  <si>
    <t>19:00頃</t>
    <rPh sb="5" eb="6">
      <t>ゴロ</t>
    </rPh>
    <phoneticPr fontId="2"/>
  </si>
  <si>
    <t>20:00より遅い時間</t>
    <rPh sb="7" eb="8">
      <t>オソ</t>
    </rPh>
    <rPh sb="9" eb="11">
      <t>ジカン</t>
    </rPh>
    <phoneticPr fontId="2"/>
  </si>
  <si>
    <t>9:00より早い時間</t>
    <rPh sb="6" eb="7">
      <t>ハヤ</t>
    </rPh>
    <rPh sb="8" eb="10">
      <t>ジカン</t>
    </rPh>
    <phoneticPr fontId="2"/>
  </si>
  <si>
    <t>到着予定</t>
    <rPh sb="0" eb="2">
      <t>トウチャク</t>
    </rPh>
    <rPh sb="2" eb="4">
      <t>ヨテイ</t>
    </rPh>
    <phoneticPr fontId="2"/>
  </si>
  <si>
    <t>出発予定</t>
    <rPh sb="0" eb="2">
      <t>シュッパツ</t>
    </rPh>
    <rPh sb="2" eb="4">
      <t>ヨテイ</t>
    </rPh>
    <phoneticPr fontId="2"/>
  </si>
  <si>
    <t>※　3泊以上ご利用の場合はこの用紙を複写した後記入し、提出してください。</t>
    <phoneticPr fontId="2"/>
  </si>
  <si>
    <t>受取時刻</t>
    <phoneticPr fontId="2"/>
  </si>
  <si>
    <t>BBQオプションは、「BBQセットをご注文の場合のみ」ご注文可能です</t>
    <rPh sb="19" eb="21">
      <t>チュウモン</t>
    </rPh>
    <rPh sb="22" eb="24">
      <t>バアイ</t>
    </rPh>
    <rPh sb="28" eb="30">
      <t>チュウモン</t>
    </rPh>
    <rPh sb="30" eb="32">
      <t>カノウ</t>
    </rPh>
    <phoneticPr fontId="2"/>
  </si>
  <si>
    <r>
      <t>豚すき焼き＋</t>
    </r>
    <r>
      <rPr>
        <sz val="6"/>
        <rFont val="HG丸ｺﾞｼｯｸM-PRO"/>
        <family val="3"/>
        <charset val="128"/>
      </rPr>
      <t>ライス</t>
    </r>
    <r>
      <rPr>
        <sz val="8"/>
        <rFont val="HG丸ｺﾞｼｯｸM-PRO"/>
        <family val="3"/>
        <charset val="128"/>
      </rPr>
      <t xml:space="preserve">
（名分）</t>
    </r>
    <rPh sb="0" eb="1">
      <t>ブタ</t>
    </rPh>
    <rPh sb="3" eb="4">
      <t>ヤ</t>
    </rPh>
    <rPh sb="11" eb="12">
      <t>メイ</t>
    </rPh>
    <rPh sb="12" eb="13">
      <t>ブン</t>
    </rPh>
    <phoneticPr fontId="2"/>
  </si>
  <si>
    <t>（最大24セット）</t>
    <rPh sb="1" eb="3">
      <t>サイダイ</t>
    </rPh>
    <phoneticPr fontId="2"/>
  </si>
  <si>
    <t>研修</t>
    <rPh sb="0" eb="2">
      <t>ケンシュウ</t>
    </rPh>
    <phoneticPr fontId="2"/>
  </si>
  <si>
    <t>キャンプファイア</t>
    <phoneticPr fontId="2"/>
  </si>
  <si>
    <t>入浴</t>
    <rPh sb="0" eb="2">
      <t>ニュウヨク</t>
    </rPh>
    <phoneticPr fontId="2"/>
  </si>
  <si>
    <t>大浴場</t>
    <rPh sb="0" eb="3">
      <t>ダイヨクジョウ</t>
    </rPh>
    <phoneticPr fontId="2"/>
  </si>
  <si>
    <t>朝食</t>
    <rPh sb="0" eb="2">
      <t>チョウショク</t>
    </rPh>
    <phoneticPr fontId="2"/>
  </si>
  <si>
    <t>食堂</t>
    <rPh sb="0" eb="2">
      <t>ショクドウ</t>
    </rPh>
    <phoneticPr fontId="2"/>
  </si>
  <si>
    <t>退室</t>
    <rPh sb="0" eb="2">
      <t>タイシツ</t>
    </rPh>
    <phoneticPr fontId="2"/>
  </si>
  <si>
    <t>スポーツ大会</t>
    <rPh sb="4" eb="6">
      <t>タイカイ</t>
    </rPh>
    <phoneticPr fontId="2"/>
  </si>
  <si>
    <t>昼食</t>
    <rPh sb="0" eb="2">
      <t>チュウショク</t>
    </rPh>
    <phoneticPr fontId="2"/>
  </si>
  <si>
    <t>退所</t>
    <rPh sb="0" eb="2">
      <t>タイショ</t>
    </rPh>
    <phoneticPr fontId="2"/>
  </si>
  <si>
    <t>入所</t>
    <rPh sb="0" eb="2">
      <t>ニュウショ</t>
    </rPh>
    <phoneticPr fontId="2"/>
  </si>
  <si>
    <t>BBQ・野外炊飯・弁当</t>
    <rPh sb="4" eb="8">
      <t>ヤガイスイハン</t>
    </rPh>
    <rPh sb="9" eb="11">
      <t>ベントウ</t>
    </rPh>
    <phoneticPr fontId="2"/>
  </si>
  <si>
    <t>※１セット6～8名分が目安ですが、
　活動目的により異なります。</t>
    <phoneticPr fontId="2"/>
  </si>
  <si>
    <t>通信欄</t>
    <rPh sb="0" eb="3">
      <t>ツウシンラン</t>
    </rPh>
    <phoneticPr fontId="2"/>
  </si>
  <si>
    <t>BBQ用の網</t>
    <rPh sb="3" eb="4">
      <t>ヨウ</t>
    </rPh>
    <rPh sb="5" eb="6">
      <t>アミ</t>
    </rPh>
    <phoneticPr fontId="2"/>
  </si>
  <si>
    <t>40cm×40cm以上)</t>
    <phoneticPr fontId="2"/>
  </si>
  <si>
    <t>※推奨サイズ：</t>
    <phoneticPr fontId="2"/>
  </si>
  <si>
    <r>
      <t>紙皿、おわん　</t>
    </r>
    <r>
      <rPr>
        <sz val="10"/>
        <rFont val="HG丸ｺﾞｼｯｸM-PRO"/>
        <family val="3"/>
        <charset val="128"/>
      </rPr>
      <t>など</t>
    </r>
    <rPh sb="0" eb="2">
      <t>カミザラ</t>
    </rPh>
    <phoneticPr fontId="2"/>
  </si>
  <si>
    <t>※薪は倉庫裏に用意しています。</t>
    <rPh sb="1" eb="2">
      <t>マキ</t>
    </rPh>
    <rPh sb="3" eb="5">
      <t>ソウコ</t>
    </rPh>
    <rPh sb="5" eb="6">
      <t>ウラ</t>
    </rPh>
    <rPh sb="7" eb="9">
      <t>ヨウイ</t>
    </rPh>
    <phoneticPr fontId="2"/>
  </si>
  <si>
    <t>炊飯テラス利用場所・利用時間</t>
    <rPh sb="0" eb="2">
      <t>スイハン</t>
    </rPh>
    <rPh sb="5" eb="9">
      <t>リヨウバショ</t>
    </rPh>
    <rPh sb="10" eb="14">
      <t>リヨウジカン</t>
    </rPh>
    <phoneticPr fontId="2"/>
  </si>
  <si>
    <t>テラス№</t>
    <phoneticPr fontId="2"/>
  </si>
  <si>
    <t>利用時間</t>
    <rPh sb="0" eb="4">
      <t>リヨウジカン</t>
    </rPh>
    <phoneticPr fontId="2"/>
  </si>
  <si>
    <t>※炊飯セットの包丁・薪割り用のナタ・灯油は事務室で受け渡しとなります。また使用後は当日の内に、事務室へ返却してください。</t>
    <rPh sb="1" eb="3">
      <t>スイハン</t>
    </rPh>
    <rPh sb="7" eb="9">
      <t>ホウチョウ</t>
    </rPh>
    <rPh sb="10" eb="12">
      <t>マキワ</t>
    </rPh>
    <rPh sb="13" eb="14">
      <t>ヨウ</t>
    </rPh>
    <rPh sb="18" eb="20">
      <t>トウユ</t>
    </rPh>
    <rPh sb="21" eb="24">
      <t>ジムシツ</t>
    </rPh>
    <rPh sb="25" eb="26">
      <t>ウ</t>
    </rPh>
    <rPh sb="27" eb="28">
      <t>ワタ</t>
    </rPh>
    <rPh sb="37" eb="40">
      <t>シヨウゴ</t>
    </rPh>
    <rPh sb="41" eb="43">
      <t>トウジツ</t>
    </rPh>
    <rPh sb="44" eb="45">
      <t>ウチ</t>
    </rPh>
    <rPh sb="47" eb="50">
      <t>ジムシツ</t>
    </rPh>
    <rPh sb="51" eb="53">
      <t>ヘンキャク</t>
    </rPh>
    <phoneticPr fontId="2"/>
  </si>
  <si>
    <t>【通信欄】</t>
    <rPh sb="1" eb="4">
      <t>ツウシンラン</t>
    </rPh>
    <phoneticPr fontId="2"/>
  </si>
  <si>
    <t>[施設記入欄]　利用者様への連絡事項</t>
    <rPh sb="1" eb="3">
      <t>シセツ</t>
    </rPh>
    <rPh sb="3" eb="6">
      <t>キニュウラン</t>
    </rPh>
    <rPh sb="8" eb="12">
      <t>リヨウシャサマ</t>
    </rPh>
    <rPh sb="14" eb="16">
      <t>レンラク</t>
    </rPh>
    <rPh sb="16" eb="18">
      <t>ジコウ</t>
    </rPh>
    <phoneticPr fontId="2"/>
  </si>
  <si>
    <t>2泊以上される場合で、日によって宿泊者が大きく変更がある場合は、日ごとの宿泊者名簿をご提出をお願いする場合があります。</t>
    <rPh sb="1" eb="2">
      <t>ハク</t>
    </rPh>
    <rPh sb="2" eb="4">
      <t>イジョウ</t>
    </rPh>
    <rPh sb="7" eb="9">
      <t>バアイ</t>
    </rPh>
    <rPh sb="11" eb="12">
      <t>ヒ</t>
    </rPh>
    <rPh sb="16" eb="19">
      <t>シュクハクシャ</t>
    </rPh>
    <rPh sb="20" eb="21">
      <t>オオ</t>
    </rPh>
    <rPh sb="23" eb="25">
      <t>ヘンコウ</t>
    </rPh>
    <rPh sb="28" eb="30">
      <t>バアイ</t>
    </rPh>
    <rPh sb="32" eb="33">
      <t>ヒ</t>
    </rPh>
    <rPh sb="36" eb="41">
      <t>シュクハクシャメイボ</t>
    </rPh>
    <rPh sb="43" eb="45">
      <t>テイシュツ</t>
    </rPh>
    <rPh sb="47" eb="48">
      <t>ネガ</t>
    </rPh>
    <rPh sb="51" eb="53">
      <t>バアイ</t>
    </rPh>
    <phoneticPr fontId="2"/>
  </si>
  <si>
    <t>個人情報は本来の目的以外には使用しません。　</t>
    <phoneticPr fontId="2"/>
  </si>
  <si>
    <t>旅館業法第6条、旅館業法施行規則第4条の2及び広島市旅館業法施行細則第8条にもとづき記入をお願いしております。</t>
    <phoneticPr fontId="2"/>
  </si>
  <si>
    <t>※2泊以上される場合で、日によって宿泊者が大きく変更がある場合は、日ごとの宿泊者名簿をご提出をお願いする場合があります。</t>
    <phoneticPr fontId="2"/>
  </si>
  <si>
    <t>TEL 082-259-1288</t>
    <phoneticPr fontId="2"/>
  </si>
  <si>
    <t>ピーラー</t>
    <phoneticPr fontId="2"/>
  </si>
  <si>
    <t>2個</t>
    <rPh sb="1" eb="2">
      <t>コ</t>
    </rPh>
    <phoneticPr fontId="2"/>
  </si>
  <si>
    <t>レクリエーション</t>
    <phoneticPr fontId="2"/>
  </si>
  <si>
    <t>利用者様にご用意していただくもの</t>
    <rPh sb="0" eb="3">
      <t>リヨウシャ</t>
    </rPh>
    <rPh sb="3" eb="4">
      <t>サマ</t>
    </rPh>
    <rPh sb="6" eb="8">
      <t>ヨウイ</t>
    </rPh>
    <phoneticPr fontId="2"/>
  </si>
  <si>
    <t>日帰り</t>
    <rPh sb="0" eb="2">
      <t>ヒガエ</t>
    </rPh>
    <phoneticPr fontId="2"/>
  </si>
  <si>
    <t>（</t>
    <phoneticPr fontId="2"/>
  </si>
  <si>
    <t>）</t>
    <phoneticPr fontId="2"/>
  </si>
  <si>
    <t>宿　泊</t>
    <rPh sb="0" eb="1">
      <t>ヤド</t>
    </rPh>
    <rPh sb="2" eb="3">
      <t>ハク</t>
    </rPh>
    <phoneticPr fontId="2"/>
  </si>
  <si>
    <t>宿泊日</t>
    <rPh sb="0" eb="3">
      <t>シュクハクビ</t>
    </rPh>
    <phoneticPr fontId="2"/>
  </si>
  <si>
    <t>BBQ・焼きそば</t>
    <rPh sb="4" eb="5">
      <t>ヤ</t>
    </rPh>
    <phoneticPr fontId="2"/>
  </si>
  <si>
    <t>焼きそば(名分)</t>
    <rPh sb="0" eb="1">
      <t>ヤ</t>
    </rPh>
    <rPh sb="5" eb="7">
      <t>メイブン</t>
    </rPh>
    <phoneticPr fontId="2"/>
  </si>
  <si>
    <r>
      <t>Cセット</t>
    </r>
    <r>
      <rPr>
        <sz val="8"/>
        <rFont val="HG丸ｺﾞｼｯｸM-PRO"/>
        <family val="3"/>
        <charset val="128"/>
      </rPr>
      <t>(名分)</t>
    </r>
    <rPh sb="5" eb="7">
      <t>メイブン</t>
    </rPh>
    <phoneticPr fontId="2"/>
  </si>
  <si>
    <r>
      <t>Bセット</t>
    </r>
    <r>
      <rPr>
        <sz val="8"/>
        <rFont val="HG丸ｺﾞｼｯｸM-PRO"/>
        <family val="3"/>
        <charset val="128"/>
      </rPr>
      <t>(名分)</t>
    </r>
    <rPh sb="5" eb="7">
      <t>メイブン</t>
    </rPh>
    <phoneticPr fontId="2"/>
  </si>
  <si>
    <r>
      <t>Aセット</t>
    </r>
    <r>
      <rPr>
        <sz val="8"/>
        <rFont val="HG丸ｺﾞｼｯｸM-PRO"/>
        <family val="3"/>
        <charset val="128"/>
      </rPr>
      <t>(名分)</t>
    </r>
    <rPh sb="5" eb="7">
      <t>メイブン</t>
    </rPh>
    <phoneticPr fontId="2"/>
  </si>
  <si>
    <r>
      <t>合計</t>
    </r>
    <r>
      <rPr>
        <sz val="8"/>
        <rFont val="HG丸ｺﾞｼｯｸM-PRO"/>
        <family val="3"/>
        <charset val="128"/>
      </rPr>
      <t>(食)</t>
    </r>
    <rPh sb="0" eb="2">
      <t>ゴウケイ</t>
    </rPh>
    <phoneticPr fontId="2"/>
  </si>
  <si>
    <r>
      <t>中学生以上</t>
    </r>
    <r>
      <rPr>
        <sz val="8"/>
        <rFont val="HG丸ｺﾞｼｯｸM-PRO"/>
        <family val="3"/>
        <charset val="128"/>
      </rPr>
      <t>(食)</t>
    </r>
    <rPh sb="0" eb="3">
      <t>チュウガクセイ</t>
    </rPh>
    <rPh sb="3" eb="5">
      <t>イジョウ</t>
    </rPh>
    <phoneticPr fontId="2"/>
  </si>
  <si>
    <r>
      <t>小学生</t>
    </r>
    <r>
      <rPr>
        <sz val="8"/>
        <rFont val="HG丸ｺﾞｼｯｸM-PRO"/>
        <family val="3"/>
        <charset val="128"/>
      </rPr>
      <t>(食)</t>
    </r>
    <rPh sb="0" eb="3">
      <t>ショウガクセイ</t>
    </rPh>
    <phoneticPr fontId="2"/>
  </si>
  <si>
    <r>
      <t xml:space="preserve">カレーライス
</t>
    </r>
    <r>
      <rPr>
        <sz val="8"/>
        <rFont val="HG丸ｺﾞｼｯｸM-PRO"/>
        <family val="3"/>
        <charset val="128"/>
      </rPr>
      <t>(名分)</t>
    </r>
    <phoneticPr fontId="2"/>
  </si>
  <si>
    <r>
      <t xml:space="preserve">豚汁＋ライス
</t>
    </r>
    <r>
      <rPr>
        <sz val="8"/>
        <rFont val="HG丸ｺﾞｼｯｸM-PRO"/>
        <family val="3"/>
        <charset val="128"/>
      </rPr>
      <t>(名分)</t>
    </r>
    <rPh sb="0" eb="2">
      <t>トンジル</t>
    </rPh>
    <phoneticPr fontId="2"/>
  </si>
  <si>
    <r>
      <t>塩にぎり</t>
    </r>
    <r>
      <rPr>
        <sz val="8"/>
        <rFont val="HG丸ｺﾞｼｯｸM-PRO"/>
        <family val="3"/>
        <charset val="128"/>
      </rPr>
      <t>(名分)</t>
    </r>
    <rPh sb="0" eb="1">
      <t>シオ</t>
    </rPh>
    <phoneticPr fontId="2"/>
  </si>
  <si>
    <t>3歳以上の
幼児(食)</t>
    <phoneticPr fontId="2"/>
  </si>
  <si>
    <t>※2歳以下の
乳児・幼児(名)</t>
    <rPh sb="13" eb="14">
      <t>メイ</t>
    </rPh>
    <phoneticPr fontId="2"/>
  </si>
  <si>
    <t>食堂利用</t>
    <rPh sb="0" eb="4">
      <t>ショクドウリヨウ</t>
    </rPh>
    <phoneticPr fontId="2"/>
  </si>
  <si>
    <t>食数(人数)をご記入ください</t>
    <rPh sb="0" eb="2">
      <t>ショクスウ</t>
    </rPh>
    <rPh sb="3" eb="5">
      <t>ニンズウ</t>
    </rPh>
    <rPh sb="8" eb="10">
      <t>キニュウ</t>
    </rPh>
    <phoneticPr fontId="2"/>
  </si>
  <si>
    <t>ビブス</t>
    <phoneticPr fontId="2"/>
  </si>
  <si>
    <t>カプラ</t>
    <phoneticPr fontId="2"/>
  </si>
  <si>
    <t>プロジェクター</t>
    <phoneticPr fontId="2"/>
  </si>
  <si>
    <r>
      <t>団体名</t>
    </r>
    <r>
      <rPr>
        <sz val="8"/>
        <rFont val="Meiryo UI"/>
        <family val="3"/>
        <charset val="128"/>
      </rPr>
      <t>(※家族・個人利用の場合は省略可)</t>
    </r>
    <rPh sb="0" eb="3">
      <t>ダンタイメイ</t>
    </rPh>
    <phoneticPr fontId="2"/>
  </si>
  <si>
    <r>
      <t xml:space="preserve">利用代表者名
</t>
    </r>
    <r>
      <rPr>
        <sz val="8"/>
        <rFont val="Meiryo UI"/>
        <family val="3"/>
        <charset val="128"/>
      </rPr>
      <t>※団体の方は当日担当者名</t>
    </r>
    <rPh sb="0" eb="2">
      <t>リヨウ</t>
    </rPh>
    <rPh sb="2" eb="5">
      <t>ダイヒョウシャ</t>
    </rPh>
    <rPh sb="5" eb="6">
      <t>メイ</t>
    </rPh>
    <rPh sb="13" eb="15">
      <t>トウジツ</t>
    </rPh>
    <phoneticPr fontId="2"/>
  </si>
  <si>
    <t>利用代表者名</t>
    <phoneticPr fontId="2"/>
  </si>
  <si>
    <t>※団体の方は
当日担当者名</t>
    <phoneticPr fontId="2"/>
  </si>
  <si>
    <t>※1カ月前までに提出してください</t>
    <rPh sb="3" eb="5">
      <t>ゲツマエ</t>
    </rPh>
    <rPh sb="8" eb="10">
      <t>テイシュツ</t>
    </rPh>
    <phoneticPr fontId="2"/>
  </si>
  <si>
    <t>１カ月前までに提出してください</t>
    <phoneticPr fontId="2"/>
  </si>
  <si>
    <r>
      <t xml:space="preserve">区分
</t>
    </r>
    <r>
      <rPr>
        <sz val="6"/>
        <rFont val="HG丸ｺﾞｼｯｸM-PRO"/>
        <family val="3"/>
        <charset val="128"/>
      </rPr>
      <t>小・中・大人など</t>
    </r>
    <rPh sb="0" eb="2">
      <t>クブン</t>
    </rPh>
    <rPh sb="3" eb="4">
      <t>ショウ</t>
    </rPh>
    <rPh sb="5" eb="6">
      <t>チュウ</t>
    </rPh>
    <rPh sb="7" eb="9">
      <t>オトナ</t>
    </rPh>
    <phoneticPr fontId="2"/>
  </si>
  <si>
    <t>＜コテージ5室目＞</t>
    <rPh sb="6" eb="8">
      <t>シツメ</t>
    </rPh>
    <phoneticPr fontId="2"/>
  </si>
  <si>
    <t>＜コテージ6室目＞</t>
    <phoneticPr fontId="2"/>
  </si>
  <si>
    <t>＜コテージ7室目＞</t>
    <phoneticPr fontId="2"/>
  </si>
  <si>
    <t>＜コテージ8室目＞</t>
    <phoneticPr fontId="2"/>
  </si>
  <si>
    <t>＜コテージ9室目＞</t>
    <rPh sb="6" eb="8">
      <t>シツメ</t>
    </rPh>
    <phoneticPr fontId="2"/>
  </si>
  <si>
    <t>＜コテージ10室目＞</t>
    <phoneticPr fontId="2"/>
  </si>
  <si>
    <t>(2枚目)人数</t>
    <rPh sb="2" eb="4">
      <t>マイメ</t>
    </rPh>
    <rPh sb="5" eb="7">
      <t>ニンズウ</t>
    </rPh>
    <phoneticPr fontId="2"/>
  </si>
  <si>
    <t>(1枚目)人数</t>
    <rPh sb="2" eb="4">
      <t>マイメ</t>
    </rPh>
    <rPh sb="5" eb="7">
      <t>ニンズウ</t>
    </rPh>
    <phoneticPr fontId="2"/>
  </si>
  <si>
    <t>(3枚目)人数</t>
    <rPh sb="5" eb="7">
      <t>ニンズウ</t>
    </rPh>
    <phoneticPr fontId="2"/>
  </si>
  <si>
    <r>
      <rPr>
        <b/>
        <sz val="10"/>
        <color rgb="FFFF0000"/>
        <rFont val="HG丸ｺﾞｼｯｸM-PRO"/>
        <family val="3"/>
        <charset val="128"/>
      </rPr>
      <t>２ヶ月前までに提出してください</t>
    </r>
    <r>
      <rPr>
        <sz val="10"/>
        <rFont val="HG丸ｺﾞｼｯｸM-PRO"/>
        <family val="3"/>
        <charset val="128"/>
      </rPr>
      <t xml:space="preserve">
■提出先　　広島市似島歓迎交流センター
■提出方法　メール、またはＦＡＸ
TEL(082)259-2766 　 FAX(082)259-2767
E-mail：receive.ninoshima.kkc@gmail.com</t>
    </r>
    <rPh sb="37" eb="41">
      <t>テイシュツホウホウ</t>
    </rPh>
    <phoneticPr fontId="2"/>
  </si>
  <si>
    <t>利用日</t>
    <rPh sb="0" eb="3">
      <t>リヨウビ</t>
    </rPh>
    <phoneticPr fontId="2"/>
  </si>
  <si>
    <t>※利用1ヶ月前までに提出してください</t>
    <phoneticPr fontId="2"/>
  </si>
  <si>
    <t>※利用日の1か月前までに提出&lt;必着&gt;</t>
    <rPh sb="7" eb="8">
      <t>ゲツ</t>
    </rPh>
    <rPh sb="15" eb="17">
      <t>ヒッチャク</t>
    </rPh>
    <phoneticPr fontId="2"/>
  </si>
  <si>
    <t>※利用日の1か月前までに提出〈必着〉</t>
    <phoneticPr fontId="2"/>
  </si>
  <si>
    <t>区分
小・中学生・大人など</t>
    <phoneticPr fontId="2"/>
  </si>
  <si>
    <t>※ 全日程宿泊されない方は、宿泊日欄に「実際に宿泊する日付」をすべて記入してください</t>
    <phoneticPr fontId="2"/>
  </si>
  <si>
    <t>※旅館業法第6条、旅館業法施行規則第4条の2及び広島市旅館業法施行細則第8条にもとづき記入をお願いしております。
　個人情報は本来の目的以外には使用しません。　</t>
    <phoneticPr fontId="2"/>
  </si>
  <si>
    <t>○○団体</t>
    <rPh sb="2" eb="4">
      <t>ダンタイ</t>
    </rPh>
    <phoneticPr fontId="2"/>
  </si>
  <si>
    <t>082-***-****</t>
    <phoneticPr fontId="2"/>
  </si>
  <si>
    <t>090-****-****</t>
    <phoneticPr fontId="2"/>
  </si>
  <si>
    <t>・活動内容、及び希望の活動場所・開始時間・終了時間をご記入ください。</t>
    <rPh sb="1" eb="3">
      <t>カツドウ</t>
    </rPh>
    <rPh sb="3" eb="5">
      <t>ナイヨウ</t>
    </rPh>
    <rPh sb="6" eb="7">
      <t>オヨ</t>
    </rPh>
    <rPh sb="8" eb="10">
      <t>キボウ</t>
    </rPh>
    <rPh sb="11" eb="15">
      <t>カツドウバショ</t>
    </rPh>
    <rPh sb="16" eb="18">
      <t>カイシ</t>
    </rPh>
    <rPh sb="18" eb="20">
      <t>ジカン</t>
    </rPh>
    <rPh sb="21" eb="23">
      <t>シュウリョウ</t>
    </rPh>
    <rPh sb="23" eb="25">
      <t>ジカン</t>
    </rPh>
    <rPh sb="27" eb="29">
      <t>キニュウ</t>
    </rPh>
    <phoneticPr fontId="2"/>
  </si>
  <si>
    <r>
      <t>・雨天時の活動場所が必要な場合は、研修室</t>
    </r>
    <r>
      <rPr>
        <sz val="8"/>
        <rFont val="HG丸ｺﾞｼｯｸM-PRO"/>
        <family val="3"/>
        <charset val="128"/>
      </rPr>
      <t>(大研修室・研修室1～4)</t>
    </r>
    <r>
      <rPr>
        <sz val="11"/>
        <rFont val="HG丸ｺﾞｼｯｸM-PRO"/>
        <family val="3"/>
        <charset val="128"/>
      </rPr>
      <t>を別途ご予約ください。</t>
    </r>
    <rPh sb="1" eb="4">
      <t>ウテンジ</t>
    </rPh>
    <rPh sb="5" eb="7">
      <t>カツドウ</t>
    </rPh>
    <rPh sb="7" eb="9">
      <t>バショ</t>
    </rPh>
    <rPh sb="10" eb="12">
      <t>ヒツヨウ</t>
    </rPh>
    <rPh sb="13" eb="15">
      <t>バアイ</t>
    </rPh>
    <rPh sb="17" eb="20">
      <t>ケンシュウシツ</t>
    </rPh>
    <rPh sb="21" eb="25">
      <t>ダイケンシュウシツ</t>
    </rPh>
    <rPh sb="26" eb="29">
      <t>ケンシュウシツ</t>
    </rPh>
    <rPh sb="34" eb="36">
      <t>ベット</t>
    </rPh>
    <rPh sb="37" eb="39">
      <t>ヨヤク</t>
    </rPh>
    <phoneticPr fontId="2"/>
  </si>
  <si>
    <t>野外炊飯食材をご注文の方は、下部通信欄をご記入ください</t>
    <rPh sb="0" eb="2">
      <t>ヤガイ</t>
    </rPh>
    <rPh sb="2" eb="4">
      <t>スイハン</t>
    </rPh>
    <rPh sb="4" eb="6">
      <t>ショクザイ</t>
    </rPh>
    <rPh sb="8" eb="10">
      <t>チュウモン</t>
    </rPh>
    <rPh sb="11" eb="12">
      <t>カタ</t>
    </rPh>
    <rPh sb="14" eb="16">
      <t>カブ</t>
    </rPh>
    <rPh sb="16" eb="19">
      <t>ツウシンラン</t>
    </rPh>
    <rPh sb="21" eb="23">
      <t>キニュウ</t>
    </rPh>
    <phoneticPr fontId="2"/>
  </si>
  <si>
    <t>小学生</t>
    <rPh sb="0" eb="2">
      <t>ショウガク</t>
    </rPh>
    <rPh sb="2" eb="3">
      <t>セイ</t>
    </rPh>
    <phoneticPr fontId="2"/>
  </si>
  <si>
    <t>1,2,3枚目合計</t>
    <rPh sb="5" eb="7">
      <t>マイメ</t>
    </rPh>
    <rPh sb="7" eb="9">
      <t>ゴウケイ</t>
    </rPh>
    <phoneticPr fontId="2"/>
  </si>
  <si>
    <t>1,2枚目合計</t>
    <rPh sb="3" eb="5">
      <t>マイメ</t>
    </rPh>
    <rPh sb="5" eb="7">
      <t>ゴウケイ</t>
    </rPh>
    <phoneticPr fontId="2"/>
  </si>
  <si>
    <t>今後のスケジュール、および確認事項</t>
    <rPh sb="0" eb="2">
      <t>コンゴ</t>
    </rPh>
    <rPh sb="13" eb="17">
      <t>カクニンジコウ</t>
    </rPh>
    <phoneticPr fontId="2"/>
  </si>
  <si>
    <t>提出書類</t>
    <rPh sb="0" eb="4">
      <t>テイシュツショルイ</t>
    </rPh>
    <phoneticPr fontId="2"/>
  </si>
  <si>
    <t>提出期限</t>
    <rPh sb="0" eb="2">
      <t>テイシュツ</t>
    </rPh>
    <rPh sb="2" eb="4">
      <t>キゲン</t>
    </rPh>
    <phoneticPr fontId="2"/>
  </si>
  <si>
    <t>①　活動計画表　　</t>
    <rPh sb="2" eb="7">
      <t>カツドウケイカクヒョウ</t>
    </rPh>
    <phoneticPr fontId="2"/>
  </si>
  <si>
    <r>
      <t>利用日</t>
    </r>
    <r>
      <rPr>
        <b/>
        <sz val="11"/>
        <color rgb="FFFF0000"/>
        <rFont val="Meiryo UI"/>
        <family val="3"/>
        <charset val="128"/>
      </rPr>
      <t>２ケ月前</t>
    </r>
    <r>
      <rPr>
        <sz val="11"/>
        <rFont val="Meiryo UI"/>
        <family val="3"/>
        <charset val="128"/>
      </rPr>
      <t>までに提出</t>
    </r>
    <rPh sb="0" eb="3">
      <t>リヨウビ</t>
    </rPh>
    <rPh sb="5" eb="6">
      <t>ガツ</t>
    </rPh>
    <rPh sb="6" eb="7">
      <t>マエ</t>
    </rPh>
    <rPh sb="10" eb="12">
      <t>テイシュツ</t>
    </rPh>
    <phoneticPr fontId="2"/>
  </si>
  <si>
    <t>②　宿泊者名簿</t>
    <rPh sb="2" eb="7">
      <t>シュクハクシャメイボ</t>
    </rPh>
    <phoneticPr fontId="2"/>
  </si>
  <si>
    <r>
      <t>利用日</t>
    </r>
    <r>
      <rPr>
        <b/>
        <sz val="11"/>
        <color rgb="FFFF0000"/>
        <rFont val="Meiryo UI"/>
        <family val="3"/>
        <charset val="128"/>
      </rPr>
      <t>1ケ月前</t>
    </r>
    <r>
      <rPr>
        <sz val="11"/>
        <rFont val="Meiryo UI"/>
        <family val="3"/>
        <charset val="128"/>
      </rPr>
      <t>までに提出</t>
    </r>
    <rPh sb="0" eb="3">
      <t>リヨウビ</t>
    </rPh>
    <rPh sb="10" eb="12">
      <t>テイシュツ</t>
    </rPh>
    <phoneticPr fontId="2"/>
  </si>
  <si>
    <t>③　食数希望表</t>
    <rPh sb="2" eb="7">
      <t>ショクスウキボウヒョウ</t>
    </rPh>
    <phoneticPr fontId="2"/>
  </si>
  <si>
    <t>④　アレルギー調査書</t>
    <rPh sb="7" eb="10">
      <t>チョウサショ</t>
    </rPh>
    <phoneticPr fontId="2"/>
  </si>
  <si>
    <t>変更がある場合、再提出</t>
    <rPh sb="0" eb="2">
      <t>ヘンコウ</t>
    </rPh>
    <rPh sb="5" eb="7">
      <t>バアイ</t>
    </rPh>
    <rPh sb="8" eb="11">
      <t>サイテイシュツ</t>
    </rPh>
    <phoneticPr fontId="2"/>
  </si>
  <si>
    <t>施設利用の変更がある場合はお電話で確認の上再提出</t>
    <rPh sb="0" eb="4">
      <t>シセツリヨウ</t>
    </rPh>
    <rPh sb="5" eb="7">
      <t>ヘンコウ</t>
    </rPh>
    <rPh sb="10" eb="12">
      <t>バアイ</t>
    </rPh>
    <rPh sb="14" eb="16">
      <t>デンワ</t>
    </rPh>
    <rPh sb="17" eb="19">
      <t>カクニン</t>
    </rPh>
    <rPh sb="20" eb="21">
      <t>ウエ</t>
    </rPh>
    <rPh sb="21" eb="22">
      <t>サイ</t>
    </rPh>
    <rPh sb="22" eb="24">
      <t>テイシュツ</t>
    </rPh>
    <phoneticPr fontId="2"/>
  </si>
  <si>
    <r>
      <rPr>
        <b/>
        <sz val="8"/>
        <rFont val="Meiryo UI"/>
        <family val="3"/>
        <charset val="128"/>
      </rPr>
      <t>【10名・10食以上の変更】
　</t>
    </r>
    <r>
      <rPr>
        <sz val="8"/>
        <rFont val="Meiryo UI"/>
        <family val="3"/>
        <charset val="128"/>
      </rPr>
      <t xml:space="preserve">お早目に再提出
</t>
    </r>
    <r>
      <rPr>
        <b/>
        <sz val="8"/>
        <rFont val="Meiryo UI"/>
        <family val="3"/>
        <charset val="128"/>
      </rPr>
      <t>【9名・9食以下の変更】</t>
    </r>
    <r>
      <rPr>
        <sz val="8"/>
        <rFont val="Meiryo UI"/>
        <family val="3"/>
        <charset val="128"/>
      </rPr>
      <t xml:space="preserve">
　ご利用日２日前までに最終確定を再提出</t>
    </r>
    <rPh sb="3" eb="4">
      <t>メイ</t>
    </rPh>
    <rPh sb="7" eb="10">
      <t>ショクイジョウ</t>
    </rPh>
    <rPh sb="11" eb="13">
      <t>ヘンコウ</t>
    </rPh>
    <rPh sb="16" eb="18">
      <t>ハヤメ</t>
    </rPh>
    <rPh sb="19" eb="22">
      <t>サイテイシュツ</t>
    </rPh>
    <rPh sb="26" eb="27">
      <t>メイ</t>
    </rPh>
    <rPh sb="28" eb="29">
      <t>ショク</t>
    </rPh>
    <rPh sb="29" eb="31">
      <t>イカ</t>
    </rPh>
    <rPh sb="32" eb="34">
      <t>ヘンコウ</t>
    </rPh>
    <rPh sb="38" eb="41">
      <t>リヨウビ</t>
    </rPh>
    <phoneticPr fontId="2"/>
  </si>
  <si>
    <t>変更・追加が分かり次第、再提出</t>
    <rPh sb="0" eb="2">
      <t>ヘンコウ</t>
    </rPh>
    <rPh sb="3" eb="5">
      <t>ツイカ</t>
    </rPh>
    <rPh sb="6" eb="7">
      <t>ワ</t>
    </rPh>
    <rPh sb="9" eb="11">
      <t>シダイ</t>
    </rPh>
    <rPh sb="12" eb="15">
      <t>サイテイシュツ</t>
    </rPh>
    <phoneticPr fontId="2"/>
  </si>
  <si>
    <r>
      <t xml:space="preserve">⑤　物品借用購入希望
</t>
    </r>
    <r>
      <rPr>
        <b/>
        <sz val="8"/>
        <rFont val="Meiryo UI"/>
        <family val="3"/>
        <charset val="128"/>
      </rPr>
      <t>(</t>
    </r>
    <r>
      <rPr>
        <b/>
        <sz val="8"/>
        <color rgb="FFFF0000"/>
        <rFont val="Meiryo UI"/>
        <family val="3"/>
        <charset val="128"/>
      </rPr>
      <t>コテージ利用BBQ提出不要)</t>
    </r>
    <rPh sb="2" eb="4">
      <t>ブッピン</t>
    </rPh>
    <rPh sb="4" eb="6">
      <t>シャクヨウ</t>
    </rPh>
    <rPh sb="6" eb="8">
      <t>コウニュウ</t>
    </rPh>
    <rPh sb="8" eb="10">
      <t>キボウ</t>
    </rPh>
    <rPh sb="16" eb="18">
      <t>リヨウ</t>
    </rPh>
    <rPh sb="21" eb="23">
      <t>テイシュツ</t>
    </rPh>
    <rPh sb="23" eb="25">
      <t>フヨウ</t>
    </rPh>
    <phoneticPr fontId="2"/>
  </si>
  <si>
    <t>再提出される場合</t>
    <rPh sb="0" eb="3">
      <t>サイテイシュツ</t>
    </rPh>
    <rPh sb="6" eb="8">
      <t>バアイ</t>
    </rPh>
    <phoneticPr fontId="2"/>
  </si>
  <si>
    <t xml:space="preserve">■提出先　　広島市似島歓迎交流センター
■提出方法　メール、またはＦＡＸ　
TEL(082)259-2766 　 FAX(082)259-2767
■E-mail：receive.ninoshima.kkc@gmail.com
■■アレルギー問合せ・相談　　株式会社加茂川（食堂受託業者）
TEL 082-259-1288　　
</t>
    <phoneticPr fontId="2"/>
  </si>
  <si>
    <r>
      <t xml:space="preserve">事前提出書類の提出期限・連絡先などは以下の通りです。ご確認ください。
</t>
    </r>
    <r>
      <rPr>
        <b/>
        <sz val="11"/>
        <color rgb="FFFF0000"/>
        <rFont val="Meiryo UI"/>
        <family val="3"/>
        <charset val="128"/>
      </rPr>
      <t>期限が過ぎますと施設予約について”他団体を優先する場合”がございます。</t>
    </r>
    <r>
      <rPr>
        <sz val="11"/>
        <rFont val="Meiryo UI"/>
        <family val="3"/>
        <charset val="128"/>
      </rPr>
      <t>ご注意ください</t>
    </r>
    <rPh sb="0" eb="6">
      <t>ジゼンテイシュツショルイ</t>
    </rPh>
    <rPh sb="7" eb="11">
      <t>テイシュツキゲン</t>
    </rPh>
    <rPh sb="12" eb="15">
      <t>レンラクサキ</t>
    </rPh>
    <rPh sb="18" eb="20">
      <t>イカ</t>
    </rPh>
    <rPh sb="21" eb="22">
      <t>トオ</t>
    </rPh>
    <rPh sb="27" eb="29">
      <t>カクニン</t>
    </rPh>
    <rPh sb="35" eb="37">
      <t>キゲン</t>
    </rPh>
    <rPh sb="38" eb="39">
      <t>ス</t>
    </rPh>
    <rPh sb="43" eb="47">
      <t>シセツヨヤク</t>
    </rPh>
    <rPh sb="52" eb="55">
      <t>タダンタイ</t>
    </rPh>
    <rPh sb="56" eb="58">
      <t>ユウセン</t>
    </rPh>
    <rPh sb="60" eb="62">
      <t>バアイ</t>
    </rPh>
    <rPh sb="71" eb="73">
      <t>チュウイ</t>
    </rPh>
    <phoneticPr fontId="2"/>
  </si>
  <si>
    <t>場所</t>
    <rPh sb="0" eb="2">
      <t>バショ</t>
    </rPh>
    <phoneticPr fontId="2"/>
  </si>
  <si>
    <t>時間</t>
    <rPh sb="0" eb="2">
      <t>ジカン</t>
    </rPh>
    <phoneticPr fontId="2"/>
  </si>
  <si>
    <t>(内65歳以上)</t>
    <rPh sb="1" eb="2">
      <t>ウチ</t>
    </rPh>
    <rPh sb="4" eb="5">
      <t>サイ</t>
    </rPh>
    <rPh sb="5" eb="7">
      <t>イジョウ</t>
    </rPh>
    <phoneticPr fontId="2"/>
  </si>
  <si>
    <t>(1,2,3枚目合計)人数</t>
    <phoneticPr fontId="2"/>
  </si>
  <si>
    <t>(1,2枚目合計)人数</t>
    <phoneticPr fontId="2"/>
  </si>
  <si>
    <t>(内65歳以上)</t>
    <rPh sb="1" eb="2">
      <t>ナイ</t>
    </rPh>
    <rPh sb="4" eb="7">
      <t>サイイジョウ</t>
    </rPh>
    <phoneticPr fontId="2"/>
  </si>
  <si>
    <t>注文
セット数</t>
    <rPh sb="0" eb="2">
      <t>チュウモン</t>
    </rPh>
    <rPh sb="6" eb="7">
      <t>スウ</t>
    </rPh>
    <phoneticPr fontId="2"/>
  </si>
  <si>
    <t>午後</t>
    <rPh sb="0" eb="2">
      <t>ゴゴ</t>
    </rPh>
    <phoneticPr fontId="2"/>
  </si>
  <si>
    <t>□</t>
  </si>
  <si>
    <t>いずれかにチェック</t>
    <phoneticPr fontId="2"/>
  </si>
  <si>
    <t>弁当種類</t>
    <rPh sb="0" eb="2">
      <t>ベントウ</t>
    </rPh>
    <rPh sb="2" eb="4">
      <t>シュルイ</t>
    </rPh>
    <phoneticPr fontId="2"/>
  </si>
  <si>
    <t>わんぱく弁当</t>
    <rPh sb="4" eb="6">
      <t>ベントウ</t>
    </rPh>
    <phoneticPr fontId="2"/>
  </si>
  <si>
    <t>特選</t>
    <rPh sb="0" eb="2">
      <t>トクセン</t>
    </rPh>
    <phoneticPr fontId="2"/>
  </si>
  <si>
    <t>松</t>
    <rPh sb="0" eb="1">
      <t>マツ</t>
    </rPh>
    <phoneticPr fontId="2"/>
  </si>
  <si>
    <t>竹</t>
    <rPh sb="0" eb="1">
      <t>タケ</t>
    </rPh>
    <phoneticPr fontId="2"/>
  </si>
  <si>
    <t>梅</t>
    <rPh sb="0" eb="1">
      <t>ウメ</t>
    </rPh>
    <phoneticPr fontId="2"/>
  </si>
  <si>
    <r>
      <t>注文は</t>
    </r>
    <r>
      <rPr>
        <b/>
        <sz val="12"/>
        <color rgb="FFFF0000"/>
        <rFont val="HG丸ｺﾞｼｯｸM-PRO"/>
        <family val="3"/>
        <charset val="128"/>
      </rPr>
      <t>3名分以上</t>
    </r>
    <r>
      <rPr>
        <sz val="9"/>
        <rFont val="HG丸ｺﾞｼｯｸM-PRO"/>
        <family val="3"/>
        <charset val="128"/>
      </rPr>
      <t>から承ります</t>
    </r>
    <rPh sb="0" eb="2">
      <t>チュウモン</t>
    </rPh>
    <rPh sb="4" eb="6">
      <t>メイブン</t>
    </rPh>
    <rPh sb="6" eb="8">
      <t>イジョウ</t>
    </rPh>
    <rPh sb="10" eb="11">
      <t>ウケタマワ</t>
    </rPh>
    <phoneticPr fontId="2"/>
  </si>
  <si>
    <r>
      <t>個数</t>
    </r>
    <r>
      <rPr>
        <sz val="9"/>
        <rFont val="HG丸ｺﾞｼｯｸM-PRO"/>
        <family val="3"/>
        <charset val="128"/>
      </rPr>
      <t>を記入</t>
    </r>
    <rPh sb="0" eb="2">
      <t>コスウ</t>
    </rPh>
    <rPh sb="3" eb="5">
      <t>キニュウ</t>
    </rPh>
    <phoneticPr fontId="2"/>
  </si>
  <si>
    <r>
      <t>種類</t>
    </r>
    <r>
      <rPr>
        <sz val="9"/>
        <rFont val="HG丸ｺﾞｼｯｸM-PRO"/>
        <family val="3"/>
        <charset val="128"/>
      </rPr>
      <t>を記入</t>
    </r>
    <rPh sb="0" eb="2">
      <t>シュルイ</t>
    </rPh>
    <rPh sb="3" eb="5">
      <t>キニュウ</t>
    </rPh>
    <phoneticPr fontId="2"/>
  </si>
  <si>
    <r>
      <rPr>
        <sz val="10"/>
        <rFont val="HG丸ｺﾞｼｯｸM-PRO"/>
        <family val="3"/>
        <charset val="128"/>
      </rPr>
      <t>海鮮盛り</t>
    </r>
    <r>
      <rPr>
        <sz val="8"/>
        <rFont val="HG丸ｺﾞｼｯｸM-PRO"/>
        <family val="3"/>
        <charset val="128"/>
      </rPr>
      <t>(名分)</t>
    </r>
    <rPh sb="0" eb="2">
      <t>カイセン</t>
    </rPh>
    <rPh sb="2" eb="3">
      <t>モ</t>
    </rPh>
    <rPh sb="5" eb="7">
      <t>メイブン</t>
    </rPh>
    <phoneticPr fontId="2"/>
  </si>
  <si>
    <r>
      <rPr>
        <sz val="9"/>
        <rFont val="HG丸ｺﾞｼｯｸM-PRO"/>
        <family val="3"/>
        <charset val="128"/>
      </rPr>
      <t>野菜セット</t>
    </r>
    <r>
      <rPr>
        <sz val="8"/>
        <rFont val="HG丸ｺﾞｼｯｸM-PRO"/>
        <family val="3"/>
        <charset val="128"/>
      </rPr>
      <t>(名分)</t>
    </r>
    <rPh sb="0" eb="2">
      <t>ヤサイ</t>
    </rPh>
    <rPh sb="6" eb="8">
      <t>メイブン</t>
    </rPh>
    <phoneticPr fontId="2"/>
  </si>
  <si>
    <t>　</t>
  </si>
  <si>
    <t>①えび</t>
    <phoneticPr fontId="2"/>
  </si>
  <si>
    <t>②かに</t>
    <phoneticPr fontId="2"/>
  </si>
  <si>
    <t>④そば</t>
    <phoneticPr fontId="2"/>
  </si>
  <si>
    <t>⑤卵</t>
    <rPh sb="1" eb="2">
      <t>タマゴ</t>
    </rPh>
    <phoneticPr fontId="2"/>
  </si>
  <si>
    <t>⑥乳</t>
    <rPh sb="1" eb="2">
      <t>ニュウ</t>
    </rPh>
    <phoneticPr fontId="2"/>
  </si>
  <si>
    <t>⑦落花生</t>
    <rPh sb="1" eb="4">
      <t>ラッカセイ</t>
    </rPh>
    <phoneticPr fontId="2"/>
  </si>
  <si>
    <t>⑧くるみ</t>
    <phoneticPr fontId="2"/>
  </si>
  <si>
    <t>⑨あわび</t>
    <phoneticPr fontId="2"/>
  </si>
  <si>
    <t>⑩いか</t>
    <phoneticPr fontId="2"/>
  </si>
  <si>
    <t>⑪いくら</t>
    <phoneticPr fontId="2"/>
  </si>
  <si>
    <t>⑫オレンジ</t>
    <phoneticPr fontId="2"/>
  </si>
  <si>
    <t>⑬カシューナッツ</t>
    <phoneticPr fontId="2"/>
  </si>
  <si>
    <t>⑭キウイ</t>
    <phoneticPr fontId="2"/>
  </si>
  <si>
    <t>⑮牛肉</t>
    <rPh sb="1" eb="3">
      <t>ギュウニク</t>
    </rPh>
    <phoneticPr fontId="2"/>
  </si>
  <si>
    <t>⑯アーモンド</t>
    <phoneticPr fontId="2"/>
  </si>
  <si>
    <t>⑰ごま</t>
    <phoneticPr fontId="2"/>
  </si>
  <si>
    <t>⑳大豆</t>
    <rPh sb="1" eb="3">
      <t>ダイズ</t>
    </rPh>
    <phoneticPr fontId="2"/>
  </si>
  <si>
    <t>㉑鶏肉</t>
    <rPh sb="1" eb="3">
      <t>トリニク</t>
    </rPh>
    <phoneticPr fontId="2"/>
  </si>
  <si>
    <t>㉒バナナ</t>
    <phoneticPr fontId="2"/>
  </si>
  <si>
    <t>㉓豚肉</t>
    <rPh sb="1" eb="3">
      <t>ブタニク</t>
    </rPh>
    <phoneticPr fontId="2"/>
  </si>
  <si>
    <t>㉔まつたけ</t>
    <phoneticPr fontId="2"/>
  </si>
  <si>
    <t>㉕桃</t>
    <rPh sb="1" eb="2">
      <t>モモ</t>
    </rPh>
    <phoneticPr fontId="2"/>
  </si>
  <si>
    <t>㉖山芋</t>
    <rPh sb="1" eb="3">
      <t>ヤマイモ</t>
    </rPh>
    <phoneticPr fontId="2"/>
  </si>
  <si>
    <t>㉗リンゴ</t>
    <phoneticPr fontId="2"/>
  </si>
  <si>
    <t>㉘ゼラチン</t>
    <phoneticPr fontId="2"/>
  </si>
  <si>
    <t>アレルゲン　(全てに○をつけてください)</t>
    <rPh sb="7" eb="8">
      <t>スベ</t>
    </rPh>
    <phoneticPr fontId="2"/>
  </si>
  <si>
    <t>洗剤・クレンザー</t>
    <rPh sb="0" eb="2">
      <t>センザイ</t>
    </rPh>
    <phoneticPr fontId="2"/>
  </si>
  <si>
    <t>【コテージ利用の方へ】コテージ前でBBQをされる場合は本書類の提出不要です。各部屋に以下を備え付けています。
調理器具・食器用スポンジ・洗剤・屋外用テーブル・イス・BBQコンロ※網はご持参ください。サイズ：41cm×26cm</t>
    <phoneticPr fontId="2"/>
  </si>
  <si>
    <r>
      <t xml:space="preserve">野外炊飯用具借用書
</t>
    </r>
    <r>
      <rPr>
        <b/>
        <sz val="9"/>
        <color rgb="FFFF0000"/>
        <rFont val="HG丸ｺﾞｼｯｸM-PRO"/>
        <family val="3"/>
        <charset val="128"/>
      </rPr>
      <t xml:space="preserve">
【コテージ前BBQの場合提出不要】</t>
    </r>
    <rPh sb="0" eb="6">
      <t>ヤガイスイハンヨウグ</t>
    </rPh>
    <rPh sb="6" eb="9">
      <t>シャクヨウショ</t>
    </rPh>
    <rPh sb="16" eb="17">
      <t>マエ</t>
    </rPh>
    <rPh sb="21" eb="23">
      <t>バアイ</t>
    </rPh>
    <rPh sb="23" eb="25">
      <t>テイシュツ</t>
    </rPh>
    <rPh sb="25" eb="27">
      <t>フヨウ</t>
    </rPh>
    <phoneticPr fontId="2"/>
  </si>
  <si>
    <t>○○太郎</t>
    <rPh sb="2" eb="4">
      <t>タロウ</t>
    </rPh>
    <phoneticPr fontId="2"/>
  </si>
  <si>
    <t>大研修室</t>
    <rPh sb="0" eb="4">
      <t>ダイケンシュウシツ</t>
    </rPh>
    <phoneticPr fontId="2"/>
  </si>
  <si>
    <t>昼食(持参弁当)</t>
    <rPh sb="0" eb="2">
      <t>チュウショク</t>
    </rPh>
    <rPh sb="3" eb="7">
      <t>ジサンベントウ</t>
    </rPh>
    <phoneticPr fontId="2"/>
  </si>
  <si>
    <t>10:30～14:30</t>
    <phoneticPr fontId="2"/>
  </si>
  <si>
    <t>15:00～19:00</t>
    <phoneticPr fontId="2"/>
  </si>
  <si>
    <t>炊飯テラス</t>
    <rPh sb="0" eb="2">
      <t>スイハン</t>
    </rPh>
    <phoneticPr fontId="2"/>
  </si>
  <si>
    <t>19:00～20:30</t>
    <phoneticPr fontId="2"/>
  </si>
  <si>
    <t>ファイア場</t>
    <rPh sb="4" eb="5">
      <t>バ</t>
    </rPh>
    <phoneticPr fontId="2"/>
  </si>
  <si>
    <t>20:30～</t>
    <phoneticPr fontId="2"/>
  </si>
  <si>
    <t>7:30～</t>
    <phoneticPr fontId="2"/>
  </si>
  <si>
    <t>9:00～12:00</t>
    <phoneticPr fontId="2"/>
  </si>
  <si>
    <t>グラウンド</t>
    <phoneticPr fontId="2"/>
  </si>
  <si>
    <t>12:00～</t>
    <phoneticPr fontId="2"/>
  </si>
  <si>
    <t>13:00～14:30</t>
    <phoneticPr fontId="2"/>
  </si>
  <si>
    <t>プレイホール</t>
    <phoneticPr fontId="2"/>
  </si>
  <si>
    <t>午前</t>
    <rPh sb="0" eb="2">
      <t>ゴゼン</t>
    </rPh>
    <phoneticPr fontId="2"/>
  </si>
  <si>
    <t>ver2607</t>
    <phoneticPr fontId="2"/>
  </si>
  <si>
    <t>アレルギー最終確認(団体責任者サイン)</t>
  </si>
  <si>
    <t>株式会社加茂川(食堂受託業者)</t>
    <phoneticPr fontId="2"/>
  </si>
  <si>
    <t>アレルギー
対象者</t>
    <rPh sb="6" eb="9">
      <t>タイショウシャ</t>
    </rPh>
    <phoneticPr fontId="2"/>
  </si>
  <si>
    <t>利用期間</t>
    <rPh sb="0" eb="4">
      <t>リヨウキカン</t>
    </rPh>
    <phoneticPr fontId="2"/>
  </si>
  <si>
    <r>
      <t xml:space="preserve">アレルギー調査書
</t>
    </r>
    <r>
      <rPr>
        <sz val="11"/>
        <rFont val="HG丸ｺﾞｼｯｸM-PRO"/>
        <family val="3"/>
        <charset val="128"/>
      </rPr>
      <t>2枚目</t>
    </r>
    <rPh sb="10" eb="12">
      <t>マイメ</t>
    </rPh>
    <phoneticPr fontId="2"/>
  </si>
  <si>
    <t>2</t>
    <phoneticPr fontId="2"/>
  </si>
  <si>
    <t>1</t>
    <phoneticPr fontId="2"/>
  </si>
  <si>
    <t>⑱さけ</t>
    <phoneticPr fontId="2"/>
  </si>
  <si>
    <t>⑲さば</t>
    <phoneticPr fontId="2"/>
  </si>
  <si>
    <t>12:00頃</t>
    <rPh sb="5" eb="6">
      <t>ゴロ</t>
    </rPh>
    <phoneticPr fontId="2"/>
  </si>
  <si>
    <t>11:30頃</t>
    <rPh sb="5" eb="6">
      <t>ゴロ</t>
    </rPh>
    <phoneticPr fontId="2"/>
  </si>
  <si>
    <t>利用代表者名
(当日担当者名)</t>
    <rPh sb="8" eb="10">
      <t>トウジツ</t>
    </rPh>
    <rPh sb="10" eb="13">
      <t>タントウシャ</t>
    </rPh>
    <rPh sb="13" eb="14">
      <t>メイ</t>
    </rPh>
    <phoneticPr fontId="2"/>
  </si>
  <si>
    <t>利用代表者名(当日担当者名)</t>
    <rPh sb="0" eb="2">
      <t>リヨウ</t>
    </rPh>
    <rPh sb="2" eb="5">
      <t>ダイヒョウシャ</t>
    </rPh>
    <rPh sb="5" eb="6">
      <t>メイ</t>
    </rPh>
    <rPh sb="7" eb="9">
      <t>トウジツ</t>
    </rPh>
    <rPh sb="9" eb="12">
      <t>タントウシャ</t>
    </rPh>
    <rPh sb="12" eb="13">
      <t>メイ</t>
    </rPh>
    <phoneticPr fontId="2"/>
  </si>
  <si>
    <t>利用代表者名
(当日担当者名)</t>
    <rPh sb="0" eb="2">
      <t>リヨウ</t>
    </rPh>
    <rPh sb="2" eb="5">
      <t>ダイヒョウシャ</t>
    </rPh>
    <rPh sb="5" eb="6">
      <t>メイ</t>
    </rPh>
    <rPh sb="8" eb="10">
      <t>トウジツ</t>
    </rPh>
    <rPh sb="10" eb="13">
      <t>タントウシャ</t>
    </rPh>
    <rPh sb="13" eb="14">
      <t>メイ</t>
    </rPh>
    <phoneticPr fontId="2"/>
  </si>
  <si>
    <r>
      <rPr>
        <sz val="10"/>
        <rFont val="HG丸ｺﾞｼｯｸM-PRO"/>
        <family val="3"/>
        <charset val="128"/>
      </rPr>
      <t>利用代表者名</t>
    </r>
    <r>
      <rPr>
        <sz val="9"/>
        <rFont val="HG丸ｺﾞｼｯｸM-PRO"/>
        <family val="3"/>
        <charset val="128"/>
      </rPr>
      <t xml:space="preserve">
(当日担当者名)</t>
    </r>
    <rPh sb="0" eb="2">
      <t>リヨウ</t>
    </rPh>
    <rPh sb="2" eb="5">
      <t>ダイヒョウシャ</t>
    </rPh>
    <rPh sb="5" eb="6">
      <t>メイ</t>
    </rPh>
    <rPh sb="8" eb="10">
      <t>トウジツ</t>
    </rPh>
    <rPh sb="10" eb="13">
      <t>タントウシャ</t>
    </rPh>
    <rPh sb="13" eb="14">
      <t>メイ</t>
    </rPh>
    <phoneticPr fontId="2"/>
  </si>
  <si>
    <t>以下、利用当日確認欄</t>
    <rPh sb="0" eb="2">
      <t>イカ</t>
    </rPh>
    <rPh sb="3" eb="7">
      <t>リヨウトウジツ</t>
    </rPh>
    <rPh sb="7" eb="9">
      <t>カクニン</t>
    </rPh>
    <rPh sb="9" eb="10">
      <t>ラン</t>
    </rPh>
    <phoneticPr fontId="2"/>
  </si>
  <si>
    <t>以下、利用当日確認欄</t>
    <phoneticPr fontId="2"/>
  </si>
  <si>
    <t>【利用開始日当日：アレルギー対応のご確認について】
アレルギー対応の最終確認のため、利用開始日の当日に必ず食堂スタッフとの打ち合わせをお願いいたします。
場　　所： 食堂
対応時間： 10:00～11:00 ／ 14:00～16:00
お 願 い ： 打ち合わせの後、確認の証として団体責任者様のサインをいただきます。</t>
    <phoneticPr fontId="2"/>
  </si>
  <si>
    <t>無し</t>
    <rPh sb="0" eb="1">
      <t>ナ</t>
    </rPh>
    <phoneticPr fontId="2"/>
  </si>
  <si>
    <t>名</t>
    <rPh sb="0" eb="1">
      <t>メイ</t>
    </rPh>
    <phoneticPr fontId="2"/>
  </si>
  <si>
    <t>食物アレルギー
対象者数</t>
    <rPh sb="0" eb="2">
      <t>ショクモツ</t>
    </rPh>
    <rPh sb="8" eb="11">
      <t>タイショウシャ</t>
    </rPh>
    <rPh sb="11" eb="12">
      <t>スウ</t>
    </rPh>
    <phoneticPr fontId="2"/>
  </si>
  <si>
    <t>対象者人数</t>
    <rPh sb="0" eb="3">
      <t>タイショウシャ</t>
    </rPh>
    <rPh sb="3" eb="5">
      <t>ニンズウ</t>
    </rPh>
    <phoneticPr fontId="2"/>
  </si>
  <si>
    <t>有り</t>
    <rPh sb="0" eb="1">
      <t>ア</t>
    </rPh>
    <phoneticPr fontId="2"/>
  </si>
  <si>
    <t>※食物アレルギー対象者がいる場合は、「アレルギー調査書」をご提出ください。</t>
    <rPh sb="1" eb="3">
      <t>ショクモツ</t>
    </rPh>
    <rPh sb="8" eb="11">
      <t>タイショウシャ</t>
    </rPh>
    <phoneticPr fontId="2"/>
  </si>
  <si>
    <t>3</t>
    <phoneticPr fontId="2"/>
  </si>
  <si>
    <r>
      <t xml:space="preserve">アレルギー調査書
</t>
    </r>
    <r>
      <rPr>
        <sz val="11"/>
        <rFont val="HG丸ｺﾞｼｯｸM-PRO"/>
        <family val="3"/>
        <charset val="128"/>
      </rPr>
      <t>3枚目</t>
    </r>
    <rPh sb="10" eb="12">
      <t>マイメ</t>
    </rPh>
    <phoneticPr fontId="2"/>
  </si>
  <si>
    <t>4</t>
    <phoneticPr fontId="2"/>
  </si>
  <si>
    <t>5</t>
    <phoneticPr fontId="2"/>
  </si>
  <si>
    <t>6</t>
    <phoneticPr fontId="2"/>
  </si>
  <si>
    <r>
      <t xml:space="preserve">アレルギー調査書
</t>
    </r>
    <r>
      <rPr>
        <sz val="11"/>
        <rFont val="HG丸ｺﾞｼｯｸM-PRO"/>
        <family val="3"/>
        <charset val="128"/>
      </rPr>
      <t>4枚目</t>
    </r>
    <rPh sb="10" eb="12">
      <t>マイメ</t>
    </rPh>
    <phoneticPr fontId="2"/>
  </si>
  <si>
    <r>
      <t xml:space="preserve">アレルギー調査書
</t>
    </r>
    <r>
      <rPr>
        <sz val="11"/>
        <rFont val="HG丸ｺﾞｼｯｸM-PRO"/>
        <family val="3"/>
        <charset val="128"/>
      </rPr>
      <t>5枚目</t>
    </r>
    <rPh sb="10" eb="12">
      <t>マイメ</t>
    </rPh>
    <phoneticPr fontId="2"/>
  </si>
  <si>
    <r>
      <t xml:space="preserve">アレルギー調査書
</t>
    </r>
    <r>
      <rPr>
        <sz val="11"/>
        <rFont val="HG丸ｺﾞｼｯｸM-PRO"/>
        <family val="3"/>
        <charset val="128"/>
      </rPr>
      <t>6枚目</t>
    </r>
    <rPh sb="10" eb="12">
      <t>マイメ</t>
    </rPh>
    <phoneticPr fontId="2"/>
  </si>
  <si>
    <t>◎</t>
    <phoneticPr fontId="2"/>
  </si>
  <si>
    <t>アレルギー対応は、提供形式により異なります。
バイキング形式の場合は、アレルギー食材を含むメニューをお客さまご自身でお控えいただく形となります。
プレート形式の場合は、対象のメニューを除去した専用のプレートをご用意いたします。</t>
    <phoneticPr fontId="2"/>
  </si>
  <si>
    <t>当施設ではアレルギー対応食の提供はございません。施設メニューの喫食が難しい場合は、調理済み食品をご持参ください。
なお、持ち込まれた食品の保管・衛生管理・配膳などは、すべてお客様ご自身の責任でお願いします。
保管容器、お皿、カトラリー（スプーン・フォーク等）も、各自で忘れずにご準備ください。</t>
    <phoneticPr fontId="2"/>
  </si>
  <si>
    <t>小麦アレルギーの方は当施設メニューの喫食が困難なため、調理済み食品をご持参ください。</t>
    <phoneticPr fontId="2"/>
  </si>
  <si>
    <t>コンタミネーション(食品の製造過程で、アレルギー物質が意図せず混入すること)の対応はできません。</t>
    <phoneticPr fontId="2"/>
  </si>
  <si>
    <t>調理器具・食器類・フライ油は共通のものを使用しております。アレルギー対応食専用のものではありません。</t>
    <phoneticPr fontId="2"/>
  </si>
  <si>
    <t>微量の摂取で重篤な症状(アナフィラキシー等)の恐れがある方は、万が一を考慮し、提供を控えさせていただきます。</t>
    <phoneticPr fontId="2"/>
  </si>
  <si>
    <t>(例)卵 加熱していれば可    できるだけ詳しくご記入ください</t>
    <rPh sb="22" eb="23">
      <t>クワ</t>
    </rPh>
    <rPh sb="26" eb="28">
      <t>キニュウ</t>
    </rPh>
    <phoneticPr fontId="2"/>
  </si>
  <si>
    <t>摂取レベル　など</t>
    <rPh sb="0" eb="2">
      <t>セッシュ</t>
    </rPh>
    <phoneticPr fontId="2"/>
  </si>
  <si>
    <t>・野外炊飯食材は、班の人数に合わせて準備いたします。
・貸出炊飯セットを使用される場合(鍋の都合上)
　1グループ8名程度を上限としてご記入ください。
(例)カレーライス： 8 名分 × 10 グループ （計 80 名）</t>
    <rPh sb="30" eb="32">
      <t>スイハン</t>
    </rPh>
    <rPh sb="36" eb="38">
      <t>シヨウ</t>
    </rPh>
    <rPh sb="41" eb="43">
      <t>バアイ</t>
    </rPh>
    <rPh sb="59" eb="61">
      <t>テイド</t>
    </rPh>
    <phoneticPr fontId="2"/>
  </si>
  <si>
    <t>1ページ目対象者数</t>
    <rPh sb="4" eb="5">
      <t>メ</t>
    </rPh>
    <rPh sb="5" eb="9">
      <t>タイショウシャスウ</t>
    </rPh>
    <phoneticPr fontId="2"/>
  </si>
  <si>
    <t>2ページ目対象者数</t>
    <rPh sb="4" eb="5">
      <t>メ</t>
    </rPh>
    <rPh sb="5" eb="9">
      <t>タイショウシャスウ</t>
    </rPh>
    <phoneticPr fontId="2"/>
  </si>
  <si>
    <t>3ページ目対象者数</t>
    <rPh sb="4" eb="5">
      <t>メ</t>
    </rPh>
    <rPh sb="5" eb="9">
      <t>タイショウシャスウ</t>
    </rPh>
    <phoneticPr fontId="2"/>
  </si>
  <si>
    <t>4ページ目対象者数</t>
    <rPh sb="4" eb="5">
      <t>メ</t>
    </rPh>
    <rPh sb="5" eb="9">
      <t>タイショウシャスウ</t>
    </rPh>
    <phoneticPr fontId="2"/>
  </si>
  <si>
    <t>5ページ目対象者数</t>
    <rPh sb="4" eb="5">
      <t>メ</t>
    </rPh>
    <rPh sb="5" eb="9">
      <t>タイショウシャスウ</t>
    </rPh>
    <phoneticPr fontId="2"/>
  </si>
  <si>
    <t>6ページ目対象者数</t>
    <rPh sb="4" eb="5">
      <t>メ</t>
    </rPh>
    <rPh sb="5" eb="9">
      <t>タイショウシャスウ</t>
    </rPh>
    <phoneticPr fontId="2"/>
  </si>
  <si>
    <t>③小麦</t>
    <rPh sb="1" eb="3">
      <t>コムギ</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</si>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</sst>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h:mm;@"/>
    <numFmt numFmtId="177" formatCode="yyyy&quot;年&quot;m&quot;月&quot;d&quot;日&quot;\(aaa\)"/>
    <numFmt numFmtId="178" formatCode="m&quot;月&quot;d&quot;日&quot;\(aaa\)"/>
    <numFmt numFmtId="179" formatCode="m/d;@"/>
    <numFmt numFmtId="180" formatCode="0&quot;食&quot;"/>
    <numFmt numFmtId="181" formatCode="0&quot;名分&quot;"/>
    <numFmt numFmtId="182" formatCode="0&quot;個&quot;"/>
    <numFmt numFmtId="183" formatCode="[$]ggge&quot;年&quot;m&quot;月&quot;d&quot;日&quot;;@" x16r2:formatCode16="[$-ja-JP-x-gannen]ggge&quot;年&quot;m&quot;月&quot;d&quot;日&quot;;@"/>
    <numFmt numFmtId="184" formatCode="[$-F800]dddd\,\ mmmm\ dd\,\ yyyy"/>
    <numFmt numFmtId="185" formatCode="0&quot;名&quot;"/>
    <numFmt numFmtId="186" formatCode="yyyy&quot;年&quot;m&quot;月&quot;d&quot;日&quot;\(aaa\)&quot;まで&quot;"/>
    <numFmt numFmtId="187" formatCode="\(#\)"/>
  </numFmts>
  <fonts count="59">
    <font>
      <sz val="11"/>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8"/>
      <name val="HG丸ｺﾞｼｯｸM-PRO"/>
      <family val="3"/>
      <charset val="128"/>
    </font>
    <font>
      <b/>
      <sz val="11"/>
      <name val="HG丸ｺﾞｼｯｸM-PRO"/>
      <family val="3"/>
      <charset val="128"/>
    </font>
    <font>
      <sz val="9"/>
      <name val="HG丸ｺﾞｼｯｸM-PRO"/>
      <family val="3"/>
      <charset val="128"/>
    </font>
    <font>
      <sz val="10"/>
      <name val="HG丸ｺﾞｼｯｸM-PRO"/>
      <family val="3"/>
      <charset val="128"/>
    </font>
    <font>
      <sz val="12"/>
      <name val="HG丸ｺﾞｼｯｸM-PRO"/>
      <family val="3"/>
      <charset val="128"/>
    </font>
    <font>
      <u/>
      <sz val="9"/>
      <name val="HG丸ｺﾞｼｯｸM-PRO"/>
      <family val="3"/>
      <charset val="128"/>
    </font>
    <font>
      <sz val="6"/>
      <name val="HG丸ｺﾞｼｯｸM-PRO"/>
      <family val="3"/>
      <charset val="128"/>
    </font>
    <font>
      <b/>
      <sz val="10"/>
      <name val="HG丸ｺﾞｼｯｸM-PRO"/>
      <family val="3"/>
      <charset val="128"/>
    </font>
    <font>
      <u/>
      <sz val="11"/>
      <name val="HG丸ｺﾞｼｯｸM-PRO"/>
      <family val="3"/>
      <charset val="128"/>
    </font>
    <font>
      <sz val="13"/>
      <name val="HG丸ｺﾞｼｯｸM-PRO"/>
      <family val="3"/>
      <charset val="128"/>
    </font>
    <font>
      <sz val="14"/>
      <name val="HG丸ｺﾞｼｯｸM-PRO"/>
      <family val="3"/>
      <charset val="128"/>
    </font>
    <font>
      <sz val="16"/>
      <name val="HG丸ｺﾞｼｯｸM-PRO"/>
      <family val="3"/>
      <charset val="128"/>
    </font>
    <font>
      <b/>
      <sz val="14"/>
      <name val="HG丸ｺﾞｼｯｸM-PRO"/>
      <family val="3"/>
      <charset val="128"/>
    </font>
    <font>
      <sz val="10"/>
      <name val="ＭＳ Ｐゴシック"/>
      <family val="3"/>
      <charset val="128"/>
    </font>
    <font>
      <b/>
      <sz val="22"/>
      <name val="HG丸ｺﾞｼｯｸM-PRO"/>
      <family val="3"/>
      <charset val="128"/>
    </font>
    <font>
      <b/>
      <sz val="9"/>
      <name val="HG丸ｺﾞｼｯｸM-PRO"/>
      <family val="3"/>
      <charset val="128"/>
    </font>
    <font>
      <sz val="11"/>
      <name val="Meiryo UI"/>
      <family val="3"/>
      <charset val="128"/>
    </font>
    <font>
      <b/>
      <sz val="14"/>
      <name val="Meiryo UI"/>
      <family val="3"/>
      <charset val="128"/>
    </font>
    <font>
      <sz val="10"/>
      <name val="Meiryo UI"/>
      <family val="3"/>
      <charset val="128"/>
    </font>
    <font>
      <sz val="9"/>
      <name val="Meiryo UI"/>
      <family val="3"/>
      <charset val="128"/>
    </font>
    <font>
      <b/>
      <sz val="14"/>
      <color indexed="10"/>
      <name val="MS P ゴシック"/>
      <family val="3"/>
      <charset val="128"/>
    </font>
    <font>
      <b/>
      <sz val="14"/>
      <color rgb="FFFF0000"/>
      <name val="Meiryo UI"/>
      <family val="3"/>
      <charset val="128"/>
    </font>
    <font>
      <b/>
      <sz val="14"/>
      <color theme="0"/>
      <name val="Meiryo UI"/>
      <family val="3"/>
      <charset val="128"/>
    </font>
    <font>
      <sz val="12"/>
      <color rgb="FFFF0000"/>
      <name val="HG丸ｺﾞｼｯｸM-PRO"/>
      <family val="3"/>
      <charset val="128"/>
    </font>
    <font>
      <sz val="11"/>
      <color rgb="FFFF0000"/>
      <name val="HG丸ｺﾞｼｯｸM-PRO"/>
      <family val="3"/>
      <charset val="128"/>
    </font>
    <font>
      <b/>
      <sz val="9"/>
      <color rgb="FFFF0000"/>
      <name val="HG丸ｺﾞｼｯｸM-PRO"/>
      <family val="3"/>
      <charset val="128"/>
    </font>
    <font>
      <b/>
      <sz val="14"/>
      <color theme="1"/>
      <name val="HG丸ｺﾞｼｯｸM-PRO"/>
      <family val="3"/>
      <charset val="128"/>
    </font>
    <font>
      <sz val="9"/>
      <color rgb="FFFF0000"/>
      <name val="HG丸ｺﾞｼｯｸM-PRO"/>
      <family val="3"/>
      <charset val="128"/>
    </font>
    <font>
      <sz val="18"/>
      <name val="HG丸ｺﾞｼｯｸM-PRO"/>
      <family val="3"/>
      <charset val="128"/>
    </font>
    <font>
      <b/>
      <sz val="20"/>
      <name val="HG丸ｺﾞｼｯｸM-PRO"/>
      <family val="3"/>
      <charset val="128"/>
    </font>
    <font>
      <b/>
      <sz val="10"/>
      <color rgb="FFFF0000"/>
      <name val="HG丸ｺﾞｼｯｸM-PRO"/>
      <family val="3"/>
      <charset val="128"/>
    </font>
    <font>
      <sz val="10"/>
      <color rgb="FFFF0000"/>
      <name val="HG丸ｺﾞｼｯｸM-PRO"/>
      <family val="3"/>
      <charset val="128"/>
    </font>
    <font>
      <b/>
      <sz val="26"/>
      <name val="HG丸ｺﾞｼｯｸM-PRO"/>
      <family val="3"/>
      <charset val="128"/>
    </font>
    <font>
      <b/>
      <sz val="11"/>
      <color rgb="FFFF0000"/>
      <name val="HG丸ｺﾞｼｯｸM-PRO"/>
      <family val="3"/>
      <charset val="128"/>
    </font>
    <font>
      <b/>
      <sz val="12"/>
      <name val="HG丸ｺﾞｼｯｸM-PRO"/>
      <family val="3"/>
      <charset val="128"/>
    </font>
    <font>
      <b/>
      <sz val="8"/>
      <name val="HG丸ｺﾞｼｯｸM-PRO"/>
      <family val="3"/>
      <charset val="128"/>
    </font>
    <font>
      <u/>
      <sz val="11"/>
      <color theme="10"/>
      <name val="ＭＳ Ｐゴシック"/>
      <family val="3"/>
      <charset val="128"/>
    </font>
    <font>
      <sz val="11"/>
      <color rgb="FFFF0000"/>
      <name val="HGP創英角ｺﾞｼｯｸUB"/>
      <family val="3"/>
      <charset val="128"/>
    </font>
    <font>
      <sz val="10"/>
      <color rgb="FFFF0000"/>
      <name val="HGP創英角ｺﾞｼｯｸUB"/>
      <family val="3"/>
      <charset val="128"/>
    </font>
    <font>
      <u/>
      <sz val="18"/>
      <name val="HG丸ｺﾞｼｯｸM-PRO"/>
      <family val="3"/>
      <charset val="128"/>
    </font>
    <font>
      <sz val="12"/>
      <name val="HGP創英角ｺﾞｼｯｸUB"/>
      <family val="3"/>
      <charset val="128"/>
    </font>
    <font>
      <sz val="11"/>
      <color theme="0"/>
      <name val="HG丸ｺﾞｼｯｸM-PRO"/>
      <family val="3"/>
      <charset val="128"/>
    </font>
    <font>
      <b/>
      <sz val="14"/>
      <color theme="0"/>
      <name val="HG丸ｺﾞｼｯｸM-PRO"/>
      <family val="3"/>
      <charset val="128"/>
    </font>
    <font>
      <sz val="8"/>
      <name val="Meiryo UI"/>
      <family val="3"/>
      <charset val="128"/>
    </font>
    <font>
      <sz val="8"/>
      <color rgb="FFFF0000"/>
      <name val="HGP創英角ｺﾞｼｯｸUB"/>
      <family val="3"/>
      <charset val="128"/>
    </font>
    <font>
      <b/>
      <sz val="11"/>
      <name val="Meiryo UI"/>
      <family val="3"/>
      <charset val="128"/>
    </font>
    <font>
      <b/>
      <sz val="11"/>
      <color rgb="FFFF0000"/>
      <name val="Meiryo UI"/>
      <family val="3"/>
      <charset val="128"/>
    </font>
    <font>
      <b/>
      <sz val="8"/>
      <name val="Meiryo UI"/>
      <family val="3"/>
      <charset val="128"/>
    </font>
    <font>
      <b/>
      <sz val="8"/>
      <color rgb="FFFF0000"/>
      <name val="Meiryo UI"/>
      <family val="3"/>
      <charset val="128"/>
    </font>
    <font>
      <b/>
      <sz val="12"/>
      <color rgb="FFFF0000"/>
      <name val="HG丸ｺﾞｼｯｸM-PRO"/>
      <family val="3"/>
      <charset val="128"/>
    </font>
    <font>
      <sz val="9"/>
      <color theme="1" tint="0.34998626667073579"/>
      <name val="HG丸ｺﾞｼｯｸM-PRO"/>
      <family val="3"/>
      <charset val="128"/>
    </font>
    <font>
      <sz val="13"/>
      <color rgb="FFFF0000"/>
      <name val="HG丸ｺﾞｼｯｸM-PRO"/>
      <family val="3"/>
      <charset val="128"/>
    </font>
    <font>
      <u val="double"/>
      <sz val="13"/>
      <color rgb="FFFF0000"/>
      <name val="HG丸ｺﾞｼｯｸM-PRO"/>
      <family val="3"/>
      <charset val="128"/>
    </font>
    <font>
      <b/>
      <sz val="15"/>
      <name val="HG丸ｺﾞｼｯｸM-PRO"/>
      <family val="3"/>
      <charset val="128"/>
    </font>
    <font>
      <sz val="15"/>
      <name val="HG丸ｺﾞｼｯｸM-PRO"/>
      <family val="3"/>
      <charset val="128"/>
    </font>
  </fonts>
  <fills count="1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CCFFFF"/>
        <bgColor indexed="64"/>
      </patternFill>
    </fill>
    <fill>
      <patternFill patternType="solid">
        <fgColor rgb="FFCCECFF"/>
        <bgColor indexed="64"/>
      </patternFill>
    </fill>
    <fill>
      <patternFill patternType="solid">
        <fgColor rgb="FF000099"/>
        <bgColor indexed="64"/>
      </patternFill>
    </fill>
    <fill>
      <patternFill patternType="solid">
        <fgColor rgb="FF92D050"/>
        <bgColor indexed="64"/>
      </patternFill>
    </fill>
    <fill>
      <patternFill patternType="solid">
        <fgColor rgb="FFCCFFCC"/>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A3A3"/>
        <bgColor indexed="64"/>
      </patternFill>
    </fill>
  </fills>
  <borders count="289">
    <border>
      <left/>
      <right/>
      <top/>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dotted">
        <color indexed="64"/>
      </left>
      <right/>
      <top/>
      <bottom/>
      <diagonal/>
    </border>
    <border>
      <left/>
      <right style="medium">
        <color indexed="64"/>
      </right>
      <top/>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right style="dotted">
        <color indexed="64"/>
      </right>
      <top/>
      <bottom/>
      <diagonal/>
    </border>
    <border>
      <left style="medium">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top style="double">
        <color indexed="64"/>
      </top>
      <bottom style="double">
        <color indexed="64"/>
      </bottom>
      <diagonal/>
    </border>
    <border>
      <left/>
      <right/>
      <top style="hair">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thin">
        <color indexed="64"/>
      </right>
      <top/>
      <bottom style="dashed">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double">
        <color indexed="64"/>
      </left>
      <right/>
      <top style="hair">
        <color indexed="64"/>
      </top>
      <bottom/>
      <diagonal/>
    </border>
    <border>
      <left/>
      <right style="thin">
        <color indexed="64"/>
      </right>
      <top style="hair">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style="dotted">
        <color indexed="64"/>
      </top>
      <bottom style="thin">
        <color indexed="64"/>
      </bottom>
      <diagonal/>
    </border>
    <border>
      <left/>
      <right/>
      <top style="hair">
        <color indexed="64"/>
      </top>
      <bottom style="hair">
        <color indexed="64"/>
      </bottom>
      <diagonal/>
    </border>
    <border>
      <left style="dotted">
        <color indexed="64"/>
      </left>
      <right/>
      <top style="hair">
        <color indexed="64"/>
      </top>
      <bottom/>
      <diagonal/>
    </border>
    <border>
      <left/>
      <right style="dotted">
        <color indexed="64"/>
      </right>
      <top style="hair">
        <color indexed="64"/>
      </top>
      <bottom/>
      <diagonal/>
    </border>
    <border>
      <left/>
      <right style="dotted">
        <color indexed="64"/>
      </right>
      <top/>
      <bottom style="hair">
        <color indexed="64"/>
      </bottom>
      <diagonal/>
    </border>
    <border>
      <left style="dotted">
        <color indexed="64"/>
      </left>
      <right/>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tted">
        <color indexed="64"/>
      </left>
      <right/>
      <top style="dotted">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right style="double">
        <color indexed="64"/>
      </right>
      <top style="double">
        <color indexed="64"/>
      </top>
      <bottom style="double">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style="dotted">
        <color indexed="64"/>
      </left>
      <right style="thin">
        <color indexed="64"/>
      </right>
      <top/>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dashed">
        <color indexed="64"/>
      </top>
      <bottom/>
      <diagonal/>
    </border>
    <border>
      <left style="hair">
        <color indexed="64"/>
      </left>
      <right style="medium">
        <color indexed="64"/>
      </right>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dotted">
        <color indexed="64"/>
      </left>
      <right style="thin">
        <color indexed="64"/>
      </right>
      <top/>
      <bottom style="thick">
        <color indexed="64"/>
      </bottom>
      <diagonal/>
    </border>
    <border>
      <left style="thin">
        <color indexed="64"/>
      </left>
      <right/>
      <top style="thin">
        <color indexed="64"/>
      </top>
      <bottom style="thick">
        <color indexed="64"/>
      </bottom>
      <diagonal/>
    </border>
    <border>
      <left/>
      <right style="dotted">
        <color indexed="64"/>
      </right>
      <top style="thin">
        <color indexed="64"/>
      </top>
      <bottom style="thick">
        <color indexed="64"/>
      </bottom>
      <diagonal/>
    </border>
    <border>
      <left style="dotted">
        <color indexed="64"/>
      </left>
      <right/>
      <top style="thin">
        <color indexed="64"/>
      </top>
      <bottom style="thick">
        <color indexed="64"/>
      </bottom>
      <diagonal/>
    </border>
    <border>
      <left/>
      <right style="hair">
        <color indexed="64"/>
      </right>
      <top style="thin">
        <color indexed="64"/>
      </top>
      <bottom style="hair">
        <color indexed="64"/>
      </bottom>
      <diagonal/>
    </border>
    <border>
      <left/>
      <right style="thin">
        <color theme="0" tint="-0.24994659260841701"/>
      </right>
      <top style="medium">
        <color indexed="64"/>
      </top>
      <bottom/>
      <diagonal/>
    </border>
    <border>
      <left/>
      <right style="thin">
        <color theme="0" tint="-0.24994659260841701"/>
      </right>
      <top/>
      <bottom style="medium">
        <color indexed="64"/>
      </bottom>
      <diagonal/>
    </border>
    <border>
      <left style="medium">
        <color indexed="64"/>
      </left>
      <right style="thin">
        <color indexed="64"/>
      </right>
      <top style="dotted">
        <color indexed="64"/>
      </top>
      <bottom/>
      <diagonal/>
    </border>
    <border>
      <left style="thin">
        <color indexed="64"/>
      </left>
      <right/>
      <top style="dotted">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tted">
        <color indexed="64"/>
      </top>
      <bottom style="double">
        <color indexed="64"/>
      </bottom>
      <diagonal/>
    </border>
    <border>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ck">
        <color indexed="64"/>
      </right>
      <top style="thin">
        <color indexed="64"/>
      </top>
      <bottom style="thin">
        <color indexed="64"/>
      </bottom>
      <diagonal/>
    </border>
    <border>
      <left/>
      <right style="thick">
        <color auto="1"/>
      </right>
      <top style="thin">
        <color indexed="64"/>
      </top>
      <bottom style="thick">
        <color auto="1"/>
      </bottom>
      <diagonal/>
    </border>
    <border>
      <left/>
      <right style="hair">
        <color indexed="64"/>
      </right>
      <top style="thin">
        <color indexed="64"/>
      </top>
      <bottom/>
      <diagonal/>
    </border>
    <border>
      <left style="hair">
        <color indexed="64"/>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medium">
        <color indexed="64"/>
      </bottom>
      <diagonal/>
    </border>
    <border>
      <left/>
      <right style="dotted">
        <color indexed="64"/>
      </right>
      <top/>
      <bottom style="medium">
        <color indexed="64"/>
      </bottom>
      <diagonal/>
    </border>
    <border diagonalUp="1">
      <left style="thin">
        <color indexed="64"/>
      </left>
      <right/>
      <top style="thin">
        <color indexed="64"/>
      </top>
      <bottom style="dotted">
        <color indexed="64"/>
      </bottom>
      <diagonal style="thin">
        <color indexed="64"/>
      </diagonal>
    </border>
    <border diagonalUp="1">
      <left/>
      <right style="thin">
        <color indexed="64"/>
      </right>
      <top style="thin">
        <color indexed="64"/>
      </top>
      <bottom style="dotted">
        <color indexed="64"/>
      </bottom>
      <diagonal style="thin">
        <color indexed="64"/>
      </diagonal>
    </border>
    <border diagonalUp="1">
      <left style="thin">
        <color indexed="64"/>
      </left>
      <right/>
      <top style="dotted">
        <color indexed="64"/>
      </top>
      <bottom style="double">
        <color indexed="64"/>
      </bottom>
      <diagonal style="thin">
        <color indexed="64"/>
      </diagonal>
    </border>
    <border diagonalUp="1">
      <left/>
      <right style="thin">
        <color indexed="64"/>
      </right>
      <top style="dotted">
        <color indexed="64"/>
      </top>
      <bottom style="double">
        <color indexed="64"/>
      </bottom>
      <diagonal style="thin">
        <color indexed="64"/>
      </diagonal>
    </border>
    <border>
      <left/>
      <right/>
      <top style="dotted">
        <color indexed="64"/>
      </top>
      <bottom style="double">
        <color indexed="64"/>
      </bottom>
      <diagonal/>
    </border>
    <border>
      <left/>
      <right/>
      <top style="thin">
        <color indexed="64"/>
      </top>
      <bottom style="dotted">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uble">
        <color indexed="64"/>
      </bottom>
      <diagonal style="thin">
        <color indexed="64"/>
      </diagonal>
    </border>
    <border>
      <left style="double">
        <color indexed="64"/>
      </left>
      <right style="thin">
        <color indexed="64"/>
      </right>
      <top style="medium">
        <color indexed="64"/>
      </top>
      <bottom style="thin">
        <color indexed="64"/>
      </bottom>
      <diagonal/>
    </border>
    <border>
      <left style="double">
        <color indexed="64"/>
      </left>
      <right/>
      <top/>
      <bottom style="medium">
        <color indexed="64"/>
      </bottom>
      <diagonal/>
    </border>
    <border>
      <left style="thin">
        <color indexed="64"/>
      </left>
      <right style="hair">
        <color indexed="64"/>
      </right>
      <top style="medium">
        <color indexed="64"/>
      </top>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dotted">
        <color indexed="64"/>
      </left>
      <right/>
      <top style="medium">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diagonalUp="1" diagonalDown="1">
      <left style="hair">
        <color indexed="64"/>
      </left>
      <right style="thin">
        <color indexed="64"/>
      </right>
      <top style="thin">
        <color indexed="64"/>
      </top>
      <bottom style="thin">
        <color indexed="64"/>
      </bottom>
      <diagonal style="hair">
        <color indexed="64"/>
      </diagonal>
    </border>
    <border diagonalUp="1" diagonalDown="1">
      <left style="thin">
        <color indexed="64"/>
      </left>
      <right style="thin">
        <color indexed="64"/>
      </right>
      <top style="thin">
        <color indexed="64"/>
      </top>
      <bottom style="thin">
        <color indexed="64"/>
      </bottom>
      <diagonal style="hair">
        <color indexed="64"/>
      </diagonal>
    </border>
    <border>
      <left/>
      <right style="medium">
        <color indexed="64"/>
      </right>
      <top style="thin">
        <color indexed="64"/>
      </top>
      <bottom style="double">
        <color indexed="64"/>
      </bottom>
      <diagonal/>
    </border>
    <border>
      <left/>
      <right style="thick">
        <color auto="1"/>
      </right>
      <top/>
      <bottom style="thin">
        <color indexed="64"/>
      </bottom>
      <diagonal/>
    </border>
    <border>
      <left/>
      <right style="thin">
        <color auto="1"/>
      </right>
      <top style="thick">
        <color auto="1"/>
      </top>
      <bottom/>
      <diagonal/>
    </border>
  </borders>
  <cellStyleXfs count="3">
    <xf numFmtId="0" fontId="0" fillId="0" borderId="0">
      <alignment vertical="center"/>
    </xf>
    <xf numFmtId="0" fontId="1" fillId="0" borderId="0"/>
    <xf numFmtId="0" fontId="40" fillId="0" borderId="0" applyNumberFormat="0" applyFill="0" applyBorder="0" applyAlignment="0" applyProtection="0">
      <alignment vertical="center"/>
    </xf>
  </cellStyleXfs>
  <cellXfs count="1433">
    <xf numFmtId="0" fontId="0" fillId="0" borderId="0" xfId="0">
      <alignment vertical="center"/>
    </xf>
    <xf numFmtId="176" fontId="20" fillId="8" borderId="31" xfId="0" applyNumberFormat="1" applyFont="1" applyFill="1" applyBorder="1" applyAlignment="1" applyProtection="1">
      <alignment horizontal="center" vertical="center"/>
      <protection locked="0"/>
    </xf>
    <xf numFmtId="176" fontId="20" fillId="8" borderId="32" xfId="0" applyNumberFormat="1" applyFont="1" applyFill="1" applyBorder="1" applyAlignment="1" applyProtection="1">
      <alignment horizontal="center" vertical="center"/>
      <protection locked="0"/>
    </xf>
    <xf numFmtId="0" fontId="8" fillId="8" borderId="35" xfId="1" applyFont="1" applyFill="1" applyBorder="1" applyAlignment="1" applyProtection="1">
      <alignment vertical="center" shrinkToFit="1"/>
      <protection locked="0"/>
    </xf>
    <xf numFmtId="176" fontId="20" fillId="8" borderId="33" xfId="0" applyNumberFormat="1" applyFont="1" applyFill="1" applyBorder="1" applyAlignment="1" applyProtection="1">
      <alignment horizontal="center" vertical="center" shrinkToFit="1"/>
      <protection locked="0"/>
    </xf>
    <xf numFmtId="176" fontId="20" fillId="8" borderId="32" xfId="0" applyNumberFormat="1" applyFont="1" applyFill="1" applyBorder="1" applyAlignment="1" applyProtection="1">
      <alignment horizontal="center" vertical="center" shrinkToFit="1"/>
      <protection locked="0"/>
    </xf>
    <xf numFmtId="0" fontId="8" fillId="8" borderId="115" xfId="1" applyFont="1" applyFill="1" applyBorder="1" applyAlignment="1" applyProtection="1">
      <alignment vertical="center" shrinkToFit="1"/>
      <protection locked="0"/>
    </xf>
    <xf numFmtId="0" fontId="8" fillId="8" borderId="116" xfId="1" applyFont="1" applyFill="1" applyBorder="1" applyAlignment="1" applyProtection="1">
      <alignment vertical="center" shrinkToFit="1"/>
      <protection locked="0"/>
    </xf>
    <xf numFmtId="0" fontId="8" fillId="8" borderId="174" xfId="1" applyFont="1" applyFill="1" applyBorder="1" applyAlignment="1" applyProtection="1">
      <alignment vertical="center" shrinkToFit="1"/>
      <protection locked="0"/>
    </xf>
    <xf numFmtId="0" fontId="8" fillId="8" borderId="175" xfId="1" applyFont="1" applyFill="1" applyBorder="1" applyAlignment="1" applyProtection="1">
      <alignment vertical="center" shrinkToFit="1"/>
      <protection locked="0"/>
    </xf>
    <xf numFmtId="0" fontId="8" fillId="8" borderId="173" xfId="1" applyFont="1" applyFill="1" applyBorder="1" applyAlignment="1" applyProtection="1">
      <alignment vertical="center" shrinkToFit="1"/>
      <protection locked="0"/>
    </xf>
    <xf numFmtId="0" fontId="8" fillId="8" borderId="150" xfId="1" applyFont="1" applyFill="1" applyBorder="1" applyAlignment="1" applyProtection="1">
      <alignment vertical="center" shrinkToFit="1"/>
      <protection locked="0"/>
    </xf>
    <xf numFmtId="0" fontId="3" fillId="0" borderId="0" xfId="0" applyFont="1" applyProtection="1">
      <alignment vertical="center"/>
    </xf>
    <xf numFmtId="0" fontId="37" fillId="0" borderId="0" xfId="0" applyFont="1" applyProtection="1">
      <alignment vertical="center"/>
    </xf>
    <xf numFmtId="0" fontId="7" fillId="0" borderId="0" xfId="0" applyFont="1" applyAlignment="1" applyProtection="1">
      <alignment vertical="top"/>
    </xf>
    <xf numFmtId="0" fontId="5" fillId="0" borderId="42" xfId="0" applyFont="1" applyBorder="1" applyAlignment="1" applyProtection="1">
      <alignment wrapText="1"/>
    </xf>
    <xf numFmtId="0" fontId="5" fillId="0" borderId="0" xfId="0" applyFont="1" applyAlignment="1" applyProtection="1"/>
    <xf numFmtId="0" fontId="5" fillId="0" borderId="0" xfId="0" applyFont="1" applyAlignment="1" applyProtection="1">
      <alignment wrapText="1"/>
    </xf>
    <xf numFmtId="0" fontId="19" fillId="0" borderId="0" xfId="0" applyFont="1" applyProtection="1">
      <alignment vertical="center"/>
    </xf>
    <xf numFmtId="0" fontId="17" fillId="0" borderId="0" xfId="0" applyFont="1" applyProtection="1">
      <alignment vertical="center"/>
    </xf>
    <xf numFmtId="0" fontId="19" fillId="0" borderId="0" xfId="0" applyFont="1" applyAlignment="1" applyProtection="1">
      <alignment vertical="center" wrapText="1"/>
    </xf>
    <xf numFmtId="0" fontId="19" fillId="0" borderId="0" xfId="0" applyFont="1" applyAlignment="1" applyProtection="1"/>
    <xf numFmtId="0" fontId="11" fillId="0" borderId="0" xfId="0" applyFont="1" applyAlignment="1" applyProtection="1">
      <alignment wrapText="1"/>
    </xf>
    <xf numFmtId="0" fontId="11" fillId="0" borderId="0" xfId="0" applyFont="1" applyAlignment="1" applyProtection="1"/>
    <xf numFmtId="0" fontId="6" fillId="0" borderId="0" xfId="0" applyFont="1" applyProtection="1">
      <alignment vertical="center"/>
    </xf>
    <xf numFmtId="0" fontId="6" fillId="0" borderId="0" xfId="0" applyFont="1" applyAlignment="1" applyProtection="1">
      <alignment vertical="top"/>
    </xf>
    <xf numFmtId="0" fontId="29" fillId="0" borderId="0" xfId="0" applyFont="1" applyProtection="1">
      <alignment vertical="center"/>
    </xf>
    <xf numFmtId="0" fontId="19" fillId="0" borderId="0" xfId="0" applyFont="1" applyAlignment="1" applyProtection="1">
      <alignment horizontal="left" vertical="center" wrapText="1"/>
    </xf>
    <xf numFmtId="177" fontId="7" fillId="0" borderId="42" xfId="0" applyNumberFormat="1" applyFont="1" applyBorder="1" applyAlignment="1" applyProtection="1">
      <alignment vertical="center" shrinkToFit="1"/>
    </xf>
    <xf numFmtId="0" fontId="17" fillId="0" borderId="21" xfId="0" applyFont="1" applyFill="1" applyBorder="1" applyAlignment="1" applyProtection="1">
      <alignment horizontal="center" vertical="center"/>
    </xf>
    <xf numFmtId="177" fontId="7" fillId="0" borderId="0" xfId="0" applyNumberFormat="1" applyFont="1" applyBorder="1" applyAlignment="1" applyProtection="1">
      <alignment horizontal="center" vertical="center" shrinkToFit="1"/>
    </xf>
    <xf numFmtId="177" fontId="7" fillId="0" borderId="0" xfId="0" applyNumberFormat="1" applyFont="1" applyAlignment="1" applyProtection="1">
      <alignment horizontal="center" vertical="center" shrinkToFit="1"/>
    </xf>
    <xf numFmtId="0" fontId="7" fillId="0" borderId="0" xfId="0" applyFont="1" applyAlignment="1" applyProtection="1">
      <alignment vertical="center" wrapText="1"/>
    </xf>
    <xf numFmtId="0" fontId="15" fillId="0" borderId="0" xfId="0" applyFont="1" applyAlignment="1" applyProtection="1">
      <alignment horizontal="center" vertical="center"/>
    </xf>
    <xf numFmtId="0" fontId="15" fillId="6" borderId="0" xfId="0" applyFont="1" applyFill="1" applyAlignment="1" applyProtection="1">
      <alignment horizontal="center" vertical="center"/>
    </xf>
    <xf numFmtId="0" fontId="3" fillId="6" borderId="0" xfId="0" applyFont="1" applyFill="1" applyAlignment="1" applyProtection="1">
      <alignment horizontal="center" vertical="center"/>
    </xf>
    <xf numFmtId="0" fontId="3" fillId="6" borderId="0" xfId="0" applyFont="1" applyFill="1" applyProtection="1">
      <alignment vertical="center"/>
    </xf>
    <xf numFmtId="0" fontId="17" fillId="6" borderId="0" xfId="0" applyFont="1" applyFill="1" applyProtection="1">
      <alignment vertical="center"/>
    </xf>
    <xf numFmtId="0" fontId="3" fillId="6" borderId="21" xfId="0" applyFont="1" applyFill="1" applyBorder="1" applyProtection="1">
      <alignment vertical="center"/>
    </xf>
    <xf numFmtId="0" fontId="4" fillId="0" borderId="0" xfId="0" applyFont="1" applyProtection="1">
      <alignment vertical="center"/>
    </xf>
    <xf numFmtId="0" fontId="3" fillId="0"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shrinkToFit="1"/>
    </xf>
    <xf numFmtId="0" fontId="3" fillId="0" borderId="0" xfId="0" applyFont="1" applyFill="1" applyBorder="1" applyAlignment="1" applyProtection="1">
      <alignment horizontal="center" vertical="center"/>
    </xf>
    <xf numFmtId="176" fontId="3" fillId="0" borderId="0" xfId="0" applyNumberFormat="1" applyFont="1" applyFill="1" applyBorder="1" applyAlignment="1" applyProtection="1">
      <alignment horizontal="center" vertical="center" shrinkToFit="1"/>
    </xf>
    <xf numFmtId="0" fontId="35" fillId="0" borderId="0" xfId="0" applyFont="1" applyFill="1" applyBorder="1" applyAlignment="1" applyProtection="1">
      <alignment horizontal="left" vertical="center" wrapText="1"/>
    </xf>
    <xf numFmtId="0" fontId="35" fillId="0" borderId="0" xfId="0" applyFont="1" applyFill="1" applyAlignment="1" applyProtection="1">
      <alignment horizontal="left" vertical="center" wrapText="1"/>
    </xf>
    <xf numFmtId="0" fontId="3" fillId="0" borderId="0" xfId="0" applyFont="1" applyFill="1" applyProtection="1">
      <alignment vertical="center"/>
    </xf>
    <xf numFmtId="0" fontId="3" fillId="0" borderId="0" xfId="0" applyFont="1" applyAlignment="1" applyProtection="1">
      <alignment vertical="center" wrapText="1" shrinkToFit="1"/>
    </xf>
    <xf numFmtId="0" fontId="3" fillId="0" borderId="0" xfId="0" applyFont="1" applyAlignment="1" applyProtection="1">
      <alignment vertical="center" shrinkToFit="1"/>
    </xf>
    <xf numFmtId="0" fontId="28" fillId="0" borderId="0" xfId="0" applyFont="1" applyProtection="1">
      <alignment vertical="center"/>
    </xf>
    <xf numFmtId="20" fontId="20" fillId="0" borderId="0" xfId="0" applyNumberFormat="1" applyFont="1" applyProtection="1">
      <alignment vertical="center"/>
    </xf>
    <xf numFmtId="0" fontId="20" fillId="0" borderId="0" xfId="0" applyFont="1" applyProtection="1">
      <alignment vertical="center"/>
    </xf>
    <xf numFmtId="0" fontId="21" fillId="0" borderId="0" xfId="0" applyFont="1" applyAlignment="1" applyProtection="1">
      <alignment horizontal="center" vertical="center"/>
    </xf>
    <xf numFmtId="0" fontId="25" fillId="0" borderId="0" xfId="0" applyFont="1" applyProtection="1">
      <alignment vertical="center"/>
    </xf>
    <xf numFmtId="0" fontId="22" fillId="0" borderId="0" xfId="0" applyFont="1" applyAlignment="1" applyProtection="1">
      <alignment horizontal="right" vertical="center"/>
    </xf>
    <xf numFmtId="0" fontId="20" fillId="7" borderId="27" xfId="0" applyFont="1" applyFill="1" applyBorder="1" applyAlignment="1" applyProtection="1">
      <alignment horizontal="center" vertical="center"/>
    </xf>
    <xf numFmtId="0" fontId="20" fillId="7" borderId="24" xfId="0" applyFont="1" applyFill="1" applyBorder="1" applyProtection="1">
      <alignment vertical="center"/>
    </xf>
    <xf numFmtId="0" fontId="23" fillId="7" borderId="45" xfId="0" applyFont="1" applyFill="1" applyBorder="1" applyProtection="1">
      <alignment vertical="center"/>
    </xf>
    <xf numFmtId="0" fontId="22" fillId="7" borderId="22" xfId="0" applyFont="1" applyFill="1" applyBorder="1" applyAlignment="1" applyProtection="1">
      <alignment horizontal="center" vertical="center"/>
    </xf>
    <xf numFmtId="0" fontId="20" fillId="7" borderId="28" xfId="0" applyFont="1" applyFill="1" applyBorder="1" applyProtection="1">
      <alignment vertical="center"/>
    </xf>
    <xf numFmtId="0" fontId="20" fillId="7" borderId="47" xfId="0" applyFont="1" applyFill="1" applyBorder="1" applyProtection="1">
      <alignment vertical="center"/>
    </xf>
    <xf numFmtId="0" fontId="20" fillId="7" borderId="30" xfId="0" applyFont="1" applyFill="1" applyBorder="1" applyProtection="1">
      <alignment vertical="center"/>
    </xf>
    <xf numFmtId="0" fontId="20" fillId="0" borderId="34" xfId="0" applyFont="1" applyBorder="1" applyProtection="1">
      <alignment vertical="center"/>
    </xf>
    <xf numFmtId="0" fontId="20" fillId="7" borderId="29" xfId="0" applyFont="1" applyFill="1" applyBorder="1" applyProtection="1">
      <alignment vertical="center"/>
    </xf>
    <xf numFmtId="0" fontId="20" fillId="0" borderId="25" xfId="0" applyFont="1" applyBorder="1" applyProtection="1">
      <alignment vertical="center"/>
    </xf>
    <xf numFmtId="0" fontId="20" fillId="0" borderId="22" xfId="0" applyFont="1" applyBorder="1" applyAlignment="1" applyProtection="1">
      <alignment horizontal="left" vertical="center" indent="2"/>
    </xf>
    <xf numFmtId="176" fontId="20" fillId="0" borderId="22" xfId="0" applyNumberFormat="1" applyFont="1" applyBorder="1" applyAlignment="1" applyProtection="1">
      <alignment horizontal="center" vertical="center"/>
    </xf>
    <xf numFmtId="0" fontId="20" fillId="0" borderId="23" xfId="0" applyFont="1" applyBorder="1" applyProtection="1">
      <alignment vertical="center"/>
    </xf>
    <xf numFmtId="0" fontId="20" fillId="0" borderId="24" xfId="0" applyFont="1" applyBorder="1" applyAlignment="1" applyProtection="1">
      <alignment horizontal="left" vertical="center" indent="2"/>
    </xf>
    <xf numFmtId="176" fontId="20" fillId="0" borderId="24" xfId="0" applyNumberFormat="1" applyFont="1" applyBorder="1" applyAlignment="1" applyProtection="1">
      <alignment horizontal="center" vertical="center"/>
    </xf>
    <xf numFmtId="0" fontId="3" fillId="6" borderId="0" xfId="0" applyFont="1" applyFill="1" applyAlignment="1" applyProtection="1">
      <alignment vertical="center" shrinkToFit="1"/>
    </xf>
    <xf numFmtId="0" fontId="14" fillId="6" borderId="0" xfId="0" applyFont="1" applyFill="1" applyAlignment="1" applyProtection="1">
      <alignment horizontal="center" vertical="center" shrinkToFit="1"/>
    </xf>
    <xf numFmtId="0" fontId="3" fillId="2" borderId="0" xfId="0" applyFont="1" applyFill="1" applyAlignment="1" applyProtection="1">
      <alignment vertical="center" shrinkToFit="1"/>
    </xf>
    <xf numFmtId="20" fontId="3" fillId="2" borderId="0" xfId="0" applyNumberFormat="1" applyFont="1" applyFill="1" applyAlignment="1" applyProtection="1">
      <alignment vertical="center" shrinkToFit="1"/>
    </xf>
    <xf numFmtId="0" fontId="7" fillId="6" borderId="0" xfId="0" applyFont="1" applyFill="1" applyAlignment="1" applyProtection="1">
      <alignment vertical="top" wrapText="1" shrinkToFit="1"/>
    </xf>
    <xf numFmtId="0" fontId="3" fillId="6" borderId="0" xfId="0" applyFont="1" applyFill="1" applyAlignment="1" applyProtection="1">
      <alignment vertical="top" wrapText="1" shrinkToFit="1"/>
    </xf>
    <xf numFmtId="0" fontId="3" fillId="6" borderId="0" xfId="0" applyFont="1" applyFill="1" applyAlignment="1" applyProtection="1">
      <alignment horizontal="center" vertical="center" textRotation="255" shrinkToFit="1"/>
    </xf>
    <xf numFmtId="0" fontId="6" fillId="6" borderId="0" xfId="0" applyFont="1" applyFill="1" applyAlignment="1" applyProtection="1">
      <alignment vertical="center" shrinkToFit="1"/>
    </xf>
    <xf numFmtId="176" fontId="3" fillId="6" borderId="0" xfId="0" applyNumberFormat="1" applyFont="1" applyFill="1" applyAlignment="1" applyProtection="1">
      <alignment horizontal="center" vertical="center" shrinkToFit="1"/>
    </xf>
    <xf numFmtId="176" fontId="4" fillId="6" borderId="0" xfId="0" applyNumberFormat="1" applyFont="1" applyFill="1" applyAlignment="1" applyProtection="1">
      <alignment horizontal="center" vertical="center" wrapText="1" shrinkToFit="1"/>
    </xf>
    <xf numFmtId="0" fontId="3" fillId="6" borderId="0" xfId="0" applyFont="1" applyFill="1" applyAlignment="1" applyProtection="1">
      <alignment vertical="center" textRotation="255" shrinkToFit="1"/>
    </xf>
    <xf numFmtId="0" fontId="3" fillId="6" borderId="8" xfId="0" applyFont="1" applyFill="1" applyBorder="1" applyAlignment="1" applyProtection="1">
      <alignment vertical="center" shrinkToFit="1"/>
    </xf>
    <xf numFmtId="0" fontId="3" fillId="6" borderId="9" xfId="0" applyFont="1" applyFill="1" applyBorder="1" applyAlignment="1" applyProtection="1">
      <alignment vertical="center" shrinkToFit="1"/>
    </xf>
    <xf numFmtId="0" fontId="3" fillId="6" borderId="1" xfId="0" applyFont="1" applyFill="1" applyBorder="1" applyAlignment="1" applyProtection="1">
      <alignment vertical="center" shrinkToFit="1"/>
    </xf>
    <xf numFmtId="0" fontId="3" fillId="6" borderId="2" xfId="0" applyFont="1" applyFill="1" applyBorder="1" applyAlignment="1" applyProtection="1">
      <alignment vertical="center" shrinkToFit="1"/>
    </xf>
    <xf numFmtId="0" fontId="3" fillId="6" borderId="3" xfId="0" applyFont="1" applyFill="1" applyBorder="1" applyAlignment="1" applyProtection="1">
      <alignment horizontal="center" vertical="center" shrinkToFit="1"/>
    </xf>
    <xf numFmtId="0" fontId="3" fillId="6" borderId="3" xfId="0" applyFont="1" applyFill="1" applyBorder="1" applyAlignment="1" applyProtection="1">
      <alignment vertical="center" shrinkToFit="1"/>
    </xf>
    <xf numFmtId="0" fontId="3" fillId="6" borderId="13" xfId="0" applyFont="1" applyFill="1" applyBorder="1" applyAlignment="1" applyProtection="1">
      <alignment vertical="center" shrinkToFit="1"/>
    </xf>
    <xf numFmtId="0" fontId="3" fillId="6" borderId="4" xfId="0" applyFont="1" applyFill="1" applyBorder="1" applyAlignment="1" applyProtection="1">
      <alignment vertical="center" shrinkToFit="1"/>
    </xf>
    <xf numFmtId="0" fontId="3" fillId="0" borderId="3" xfId="0" applyFont="1" applyBorder="1" applyAlignment="1" applyProtection="1">
      <alignment vertical="center" shrinkToFit="1"/>
    </xf>
    <xf numFmtId="0" fontId="3" fillId="0" borderId="2" xfId="0" applyFont="1" applyBorder="1" applyAlignment="1" applyProtection="1">
      <alignment vertical="center" shrinkToFit="1"/>
    </xf>
    <xf numFmtId="0" fontId="3" fillId="6" borderId="12" xfId="0" applyFont="1" applyFill="1" applyBorder="1" applyAlignment="1" applyProtection="1">
      <alignment vertical="center" shrinkToFit="1"/>
    </xf>
    <xf numFmtId="0" fontId="3" fillId="0" borderId="5" xfId="0" applyFont="1" applyBorder="1" applyAlignment="1" applyProtection="1">
      <alignment vertical="center" shrinkToFit="1"/>
    </xf>
    <xf numFmtId="0" fontId="3" fillId="0" borderId="39" xfId="0" applyFont="1" applyBorder="1" applyAlignment="1" applyProtection="1">
      <alignment vertical="center" shrinkToFit="1"/>
    </xf>
    <xf numFmtId="0" fontId="3" fillId="0" borderId="38" xfId="0" applyFont="1" applyBorder="1" applyProtection="1">
      <alignment vertical="center"/>
    </xf>
    <xf numFmtId="0" fontId="3" fillId="0" borderId="3" xfId="0" applyFont="1" applyBorder="1" applyProtection="1">
      <alignment vertical="center"/>
    </xf>
    <xf numFmtId="0" fontId="3" fillId="6" borderId="0" xfId="0" applyFont="1" applyFill="1" applyAlignment="1" applyProtection="1">
      <alignment vertical="center" wrapText="1" shrinkToFit="1"/>
    </xf>
    <xf numFmtId="0" fontId="4" fillId="6" borderId="0" xfId="0" applyFont="1" applyFill="1" applyAlignment="1" applyProtection="1">
      <alignment vertical="center" textRotation="255" shrinkToFit="1"/>
    </xf>
    <xf numFmtId="0" fontId="3" fillId="6" borderId="2" xfId="0" applyFont="1" applyFill="1" applyBorder="1" applyAlignment="1" applyProtection="1">
      <alignment vertical="center" wrapText="1" shrinkToFit="1"/>
    </xf>
    <xf numFmtId="0" fontId="3" fillId="0" borderId="3" xfId="0" applyFont="1" applyBorder="1" applyAlignment="1" applyProtection="1">
      <alignment horizontal="center" vertical="center" shrinkToFit="1"/>
    </xf>
    <xf numFmtId="0" fontId="3" fillId="0" borderId="41" xfId="0" applyFont="1" applyBorder="1" applyAlignment="1" applyProtection="1">
      <alignment vertical="center" shrinkToFit="1"/>
    </xf>
    <xf numFmtId="0" fontId="3" fillId="6" borderId="6" xfId="0" applyFont="1" applyFill="1" applyBorder="1" applyAlignment="1" applyProtection="1">
      <alignment vertical="center" shrinkToFit="1"/>
    </xf>
    <xf numFmtId="0" fontId="3" fillId="0" borderId="42" xfId="0" applyFont="1" applyBorder="1" applyAlignment="1" applyProtection="1">
      <alignment vertical="center" shrinkToFit="1"/>
    </xf>
    <xf numFmtId="0" fontId="3" fillId="0" borderId="16" xfId="0" applyFont="1" applyBorder="1" applyAlignment="1" applyProtection="1">
      <alignment vertical="center" shrinkToFit="1"/>
    </xf>
    <xf numFmtId="0" fontId="6" fillId="6" borderId="0" xfId="0" applyFont="1" applyFill="1" applyAlignment="1" applyProtection="1">
      <alignment vertical="center" textRotation="255" shrinkToFit="1"/>
    </xf>
    <xf numFmtId="0" fontId="3" fillId="0" borderId="15" xfId="0" applyFont="1" applyBorder="1" applyAlignment="1" applyProtection="1">
      <alignment vertical="center" shrinkToFit="1"/>
    </xf>
    <xf numFmtId="0" fontId="3" fillId="0" borderId="12" xfId="0" applyFont="1" applyBorder="1" applyAlignment="1" applyProtection="1">
      <alignment vertical="center" shrinkToFit="1"/>
    </xf>
    <xf numFmtId="0" fontId="6" fillId="0" borderId="42" xfId="0" applyFont="1" applyBorder="1" applyAlignment="1" applyProtection="1">
      <alignment vertical="top" shrinkToFit="1"/>
    </xf>
    <xf numFmtId="178" fontId="7" fillId="0" borderId="42" xfId="0" applyNumberFormat="1" applyFont="1" applyBorder="1" applyAlignment="1" applyProtection="1">
      <alignment vertical="center" shrinkToFit="1"/>
    </xf>
    <xf numFmtId="0" fontId="3" fillId="6" borderId="5" xfId="0" applyFont="1" applyFill="1" applyBorder="1" applyAlignment="1" applyProtection="1">
      <alignment vertical="center" shrinkToFit="1"/>
    </xf>
    <xf numFmtId="0" fontId="6" fillId="0" borderId="0" xfId="0" applyFont="1" applyAlignment="1" applyProtection="1">
      <alignment vertical="center" shrinkToFit="1"/>
    </xf>
    <xf numFmtId="0" fontId="4" fillId="2" borderId="0" xfId="0" applyFont="1" applyFill="1" applyAlignment="1" applyProtection="1">
      <alignment vertical="center" shrinkToFit="1"/>
    </xf>
    <xf numFmtId="0" fontId="3" fillId="2" borderId="0" xfId="1" applyFont="1" applyFill="1" applyAlignment="1" applyProtection="1">
      <alignment vertical="center"/>
    </xf>
    <xf numFmtId="0" fontId="3" fillId="2" borderId="0" xfId="1" applyFont="1" applyFill="1" applyAlignment="1" applyProtection="1">
      <alignment horizontal="center" vertical="center"/>
    </xf>
    <xf numFmtId="0" fontId="3" fillId="2" borderId="10" xfId="1" applyFont="1" applyFill="1" applyBorder="1" applyAlignment="1" applyProtection="1">
      <alignment vertical="center"/>
    </xf>
    <xf numFmtId="0" fontId="12" fillId="2" borderId="0" xfId="1" applyFont="1" applyFill="1" applyAlignment="1" applyProtection="1">
      <alignment vertical="center"/>
    </xf>
    <xf numFmtId="0" fontId="3" fillId="2" borderId="0" xfId="1" applyFont="1" applyFill="1" applyAlignment="1" applyProtection="1">
      <alignment vertical="center" shrinkToFit="1"/>
    </xf>
    <xf numFmtId="0" fontId="13" fillId="2" borderId="10" xfId="1" applyFont="1" applyFill="1" applyBorder="1" applyAlignment="1" applyProtection="1">
      <alignment vertical="center" shrinkToFit="1"/>
    </xf>
    <xf numFmtId="0" fontId="13" fillId="2" borderId="0" xfId="1" applyFont="1" applyFill="1" applyAlignment="1" applyProtection="1">
      <alignment horizontal="center" vertical="center"/>
    </xf>
    <xf numFmtId="0" fontId="15" fillId="2" borderId="0" xfId="1" applyFont="1" applyFill="1" applyAlignment="1" applyProtection="1">
      <alignment vertical="center"/>
    </xf>
    <xf numFmtId="0" fontId="8" fillId="2" borderId="0" xfId="1" applyFont="1" applyFill="1" applyAlignment="1" applyProtection="1">
      <alignment vertical="center"/>
    </xf>
    <xf numFmtId="0" fontId="3" fillId="2" borderId="0" xfId="1" applyFont="1" applyFill="1" applyAlignment="1" applyProtection="1">
      <alignment horizontal="left" vertical="center" shrinkToFit="1"/>
    </xf>
    <xf numFmtId="0" fontId="3" fillId="4" borderId="49" xfId="1" applyFont="1" applyFill="1" applyBorder="1" applyAlignment="1" applyProtection="1">
      <alignment horizontal="center" vertical="center"/>
    </xf>
    <xf numFmtId="0" fontId="6" fillId="9" borderId="37" xfId="1" applyFont="1" applyFill="1" applyBorder="1" applyAlignment="1" applyProtection="1">
      <alignment horizontal="center" vertical="center" wrapText="1"/>
    </xf>
    <xf numFmtId="0" fontId="4" fillId="9" borderId="37" xfId="1" applyFont="1" applyFill="1" applyBorder="1" applyAlignment="1" applyProtection="1">
      <alignment horizontal="center" vertical="center" wrapText="1"/>
    </xf>
    <xf numFmtId="0" fontId="6" fillId="9" borderId="113" xfId="1" applyFont="1" applyFill="1" applyBorder="1" applyAlignment="1" applyProtection="1">
      <alignment vertical="center" textRotation="255" wrapText="1"/>
    </xf>
    <xf numFmtId="0" fontId="3" fillId="0" borderId="50" xfId="1" applyFont="1" applyBorder="1" applyAlignment="1" applyProtection="1">
      <alignment horizontal="center" vertical="center"/>
    </xf>
    <xf numFmtId="0" fontId="3" fillId="9" borderId="49" xfId="1" applyFont="1" applyFill="1" applyBorder="1" applyAlignment="1" applyProtection="1">
      <alignment vertical="center"/>
    </xf>
    <xf numFmtId="0" fontId="3" fillId="4" borderId="51" xfId="1" applyFont="1" applyFill="1" applyBorder="1" applyAlignment="1" applyProtection="1">
      <alignment horizontal="center" vertical="center" shrinkToFit="1"/>
    </xf>
    <xf numFmtId="0" fontId="8" fillId="0" borderId="50" xfId="1" applyFont="1" applyBorder="1" applyAlignment="1" applyProtection="1">
      <alignment horizontal="center" vertical="center" shrinkToFit="1"/>
    </xf>
    <xf numFmtId="0" fontId="3" fillId="9" borderId="51" xfId="1" applyFont="1" applyFill="1" applyBorder="1" applyAlignment="1" applyProtection="1">
      <alignment horizontal="center" vertical="center" shrinkToFit="1"/>
    </xf>
    <xf numFmtId="0" fontId="8" fillId="2" borderId="50" xfId="1" applyFont="1" applyFill="1" applyBorder="1" applyAlignment="1" applyProtection="1">
      <alignment horizontal="center" vertical="center" shrinkToFit="1"/>
    </xf>
    <xf numFmtId="0" fontId="3" fillId="4" borderId="52" xfId="1" applyFont="1" applyFill="1" applyBorder="1" applyAlignment="1" applyProtection="1">
      <alignment horizontal="center" vertical="center" shrinkToFit="1"/>
    </xf>
    <xf numFmtId="0" fontId="3" fillId="9" borderId="52" xfId="1" applyFont="1" applyFill="1" applyBorder="1" applyAlignment="1" applyProtection="1">
      <alignment horizontal="center" vertical="center" shrinkToFit="1"/>
    </xf>
    <xf numFmtId="0" fontId="3" fillId="0" borderId="0" xfId="1" applyFont="1" applyAlignment="1" applyProtection="1">
      <alignment horizontal="center" vertical="center" shrinkToFit="1"/>
    </xf>
    <xf numFmtId="0" fontId="8" fillId="0" borderId="0" xfId="1" applyFont="1" applyAlignment="1" applyProtection="1">
      <alignment horizontal="center" vertical="center" shrinkToFit="1"/>
    </xf>
    <xf numFmtId="0" fontId="8" fillId="0" borderId="0" xfId="1" applyFont="1" applyAlignment="1" applyProtection="1">
      <alignment vertical="center" shrinkToFit="1"/>
    </xf>
    <xf numFmtId="0" fontId="3" fillId="0" borderId="0" xfId="1" applyFont="1" applyAlignment="1" applyProtection="1">
      <alignment vertical="center" shrinkToFit="1"/>
    </xf>
    <xf numFmtId="0" fontId="3" fillId="4" borderId="169" xfId="1" applyFont="1" applyFill="1" applyBorder="1" applyAlignment="1" applyProtection="1">
      <alignment horizontal="center" vertical="center" shrinkToFit="1"/>
    </xf>
    <xf numFmtId="0" fontId="3" fillId="9" borderId="169" xfId="1" applyFont="1" applyFill="1" applyBorder="1" applyAlignment="1" applyProtection="1">
      <alignment horizontal="center" vertical="center" shrinkToFit="1"/>
    </xf>
    <xf numFmtId="0" fontId="8" fillId="2" borderId="0" xfId="1" applyFont="1" applyFill="1" applyAlignment="1" applyProtection="1">
      <alignment horizontal="center" vertical="center" shrinkToFit="1"/>
    </xf>
    <xf numFmtId="0" fontId="3" fillId="0" borderId="0" xfId="1" applyFont="1" applyBorder="1" applyAlignment="1" applyProtection="1">
      <alignment vertical="center" shrinkToFit="1"/>
    </xf>
    <xf numFmtId="0" fontId="4" fillId="2" borderId="49" xfId="1" applyFont="1" applyFill="1" applyBorder="1" applyAlignment="1" applyProtection="1">
      <alignment vertical="center"/>
    </xf>
    <xf numFmtId="0" fontId="3" fillId="2" borderId="0" xfId="1" applyFont="1" applyFill="1" applyBorder="1" applyAlignment="1" applyProtection="1">
      <alignment vertical="center"/>
    </xf>
    <xf numFmtId="0" fontId="3" fillId="2" borderId="53" xfId="1" applyFont="1" applyFill="1" applyBorder="1" applyAlignment="1" applyProtection="1">
      <alignment horizontal="center" vertical="center"/>
    </xf>
    <xf numFmtId="0" fontId="3" fillId="2" borderId="223" xfId="1" applyFont="1" applyFill="1" applyBorder="1" applyAlignment="1" applyProtection="1">
      <alignment horizontal="center" vertical="center"/>
    </xf>
    <xf numFmtId="0" fontId="3" fillId="0" borderId="225" xfId="1" applyFont="1" applyFill="1" applyBorder="1" applyAlignment="1" applyProtection="1">
      <alignment horizontal="center" vertical="center" shrinkToFit="1"/>
    </xf>
    <xf numFmtId="0" fontId="8" fillId="2" borderId="0" xfId="1" applyFont="1" applyFill="1" applyBorder="1" applyAlignment="1" applyProtection="1">
      <alignment horizontal="center" vertical="center" shrinkToFit="1"/>
    </xf>
    <xf numFmtId="0" fontId="8" fillId="2" borderId="0" xfId="1" applyFont="1" applyFill="1" applyBorder="1" applyAlignment="1" applyProtection="1">
      <alignment vertical="center" shrinkToFit="1"/>
    </xf>
    <xf numFmtId="0" fontId="3" fillId="0" borderId="0" xfId="1" applyFont="1" applyFill="1" applyBorder="1" applyAlignment="1" applyProtection="1">
      <alignment horizontal="center" vertical="center" shrinkToFit="1"/>
    </xf>
    <xf numFmtId="0" fontId="8" fillId="0" borderId="0" xfId="1" applyFont="1" applyFill="1" applyBorder="1" applyAlignment="1" applyProtection="1">
      <alignment vertical="center" shrinkToFit="1"/>
    </xf>
    <xf numFmtId="0" fontId="8" fillId="0" borderId="0" xfId="1" applyFont="1" applyFill="1" applyBorder="1" applyAlignment="1" applyProtection="1">
      <alignment horizontal="center" vertical="center" shrinkToFit="1"/>
    </xf>
    <xf numFmtId="0" fontId="28" fillId="0" borderId="0" xfId="1" applyFont="1" applyAlignment="1" applyProtection="1">
      <alignment vertical="center" shrinkToFit="1"/>
    </xf>
    <xf numFmtId="0" fontId="3" fillId="2" borderId="0" xfId="1" applyFont="1" applyFill="1" applyAlignment="1" applyProtection="1">
      <alignment vertical="top" wrapText="1"/>
    </xf>
    <xf numFmtId="0" fontId="3" fillId="2" borderId="48" xfId="1" applyFont="1" applyFill="1" applyBorder="1" applyAlignment="1" applyProtection="1">
      <alignment vertical="center" shrinkToFit="1"/>
    </xf>
    <xf numFmtId="0" fontId="28" fillId="2" borderId="0" xfId="1" applyFont="1" applyFill="1" applyAlignment="1" applyProtection="1">
      <alignment horizontal="center" vertical="center" shrinkToFit="1"/>
    </xf>
    <xf numFmtId="0" fontId="12" fillId="2" borderId="10" xfId="1" applyFont="1" applyFill="1" applyBorder="1" applyAlignment="1" applyProtection="1">
      <alignment vertical="center"/>
    </xf>
    <xf numFmtId="0" fontId="13" fillId="2" borderId="0" xfId="1" applyFont="1" applyFill="1" applyAlignment="1" applyProtection="1">
      <alignment horizontal="center" vertical="center" shrinkToFit="1"/>
    </xf>
    <xf numFmtId="0" fontId="13" fillId="2" borderId="14" xfId="1" applyFont="1" applyFill="1" applyBorder="1" applyAlignment="1" applyProtection="1">
      <alignment vertical="center"/>
    </xf>
    <xf numFmtId="0" fontId="13" fillId="2" borderId="14" xfId="1" applyFont="1" applyFill="1" applyBorder="1" applyAlignment="1" applyProtection="1">
      <alignment horizontal="center" vertical="center" shrinkToFit="1"/>
    </xf>
    <xf numFmtId="0" fontId="13" fillId="2" borderId="14" xfId="1" applyFont="1" applyFill="1" applyBorder="1" applyAlignment="1" applyProtection="1">
      <alignment horizontal="center" vertical="center"/>
    </xf>
    <xf numFmtId="0" fontId="6" fillId="0" borderId="0" xfId="1" applyFont="1" applyFill="1" applyBorder="1" applyAlignment="1" applyProtection="1">
      <alignment vertical="center" wrapText="1" shrinkToFit="1"/>
    </xf>
    <xf numFmtId="0" fontId="14" fillId="0" borderId="0" xfId="1" applyFont="1" applyFill="1" applyBorder="1" applyAlignment="1" applyProtection="1">
      <alignment vertical="center"/>
    </xf>
    <xf numFmtId="0" fontId="14" fillId="2" borderId="0" xfId="1" applyFont="1" applyFill="1" applyAlignment="1" applyProtection="1">
      <alignment vertical="center"/>
    </xf>
    <xf numFmtId="0" fontId="10" fillId="9" borderId="37" xfId="1" applyFont="1" applyFill="1" applyBorder="1" applyAlignment="1" applyProtection="1">
      <alignment horizontal="center" vertical="center" wrapText="1"/>
    </xf>
    <xf numFmtId="0" fontId="3" fillId="9" borderId="173" xfId="1" applyFont="1" applyFill="1" applyBorder="1" applyAlignment="1" applyProtection="1">
      <alignment vertical="center" textRotation="255" wrapText="1" shrinkToFit="1"/>
    </xf>
    <xf numFmtId="0" fontId="3" fillId="9" borderId="104" xfId="1" applyFont="1" applyFill="1" applyBorder="1" applyAlignment="1" applyProtection="1">
      <alignment vertical="center"/>
    </xf>
    <xf numFmtId="0" fontId="3" fillId="9" borderId="46" xfId="1" applyFont="1" applyFill="1" applyBorder="1" applyAlignment="1" applyProtection="1">
      <alignment horizontal="center" vertical="center" shrinkToFit="1"/>
    </xf>
    <xf numFmtId="0" fontId="3" fillId="9" borderId="69" xfId="1" applyFont="1" applyFill="1" applyBorder="1" applyAlignment="1" applyProtection="1">
      <alignment horizontal="center" vertical="center" shrinkToFit="1"/>
    </xf>
    <xf numFmtId="0" fontId="3" fillId="9" borderId="39" xfId="1" applyFont="1" applyFill="1" applyBorder="1" applyAlignment="1" applyProtection="1">
      <alignment horizontal="center" vertical="center" shrinkToFit="1"/>
    </xf>
    <xf numFmtId="0" fontId="3" fillId="2" borderId="3" xfId="1" applyFont="1" applyFill="1" applyBorder="1" applyAlignment="1" applyProtection="1">
      <alignment vertical="center"/>
    </xf>
    <xf numFmtId="0" fontId="4" fillId="2" borderId="0" xfId="1" applyFont="1" applyFill="1" applyAlignment="1" applyProtection="1">
      <alignment vertical="center"/>
    </xf>
    <xf numFmtId="0" fontId="28" fillId="2" borderId="0" xfId="1" applyFont="1" applyFill="1" applyAlignment="1" applyProtection="1">
      <alignment vertical="center" shrinkToFit="1"/>
    </xf>
    <xf numFmtId="0" fontId="3" fillId="0" borderId="0" xfId="1" applyFont="1" applyFill="1" applyAlignment="1" applyProtection="1">
      <alignment vertical="center"/>
    </xf>
    <xf numFmtId="0" fontId="6" fillId="0" borderId="0" xfId="1" applyFont="1" applyFill="1" applyBorder="1" applyAlignment="1" applyProtection="1">
      <alignment horizontal="center" vertical="center"/>
    </xf>
    <xf numFmtId="0" fontId="14" fillId="0" borderId="0" xfId="1" applyFont="1" applyFill="1" applyBorder="1" applyAlignment="1" applyProtection="1">
      <alignment horizontal="left" vertical="center"/>
    </xf>
    <xf numFmtId="0" fontId="8" fillId="0" borderId="0" xfId="1" applyFont="1" applyFill="1" applyBorder="1" applyAlignment="1" applyProtection="1">
      <alignment horizontal="center" vertical="center"/>
    </xf>
    <xf numFmtId="0" fontId="14" fillId="2" borderId="0" xfId="1" applyFont="1" applyFill="1" applyAlignment="1" applyProtection="1">
      <alignment vertical="top"/>
    </xf>
    <xf numFmtId="0" fontId="3" fillId="2" borderId="42" xfId="1" applyFont="1" applyFill="1" applyBorder="1" applyAlignment="1" applyProtection="1">
      <alignment vertical="center"/>
    </xf>
    <xf numFmtId="0" fontId="5" fillId="0" borderId="0" xfId="0" applyFont="1" applyAlignment="1" applyProtection="1">
      <alignment vertical="top"/>
    </xf>
    <xf numFmtId="0" fontId="37" fillId="0" borderId="0" xfId="0" applyFont="1" applyAlignment="1" applyProtection="1">
      <alignment horizontal="left" vertical="center"/>
    </xf>
    <xf numFmtId="0" fontId="5" fillId="0" borderId="0" xfId="0" applyFont="1" applyAlignment="1" applyProtection="1">
      <alignment vertical="top" wrapText="1"/>
    </xf>
    <xf numFmtId="0" fontId="11" fillId="0" borderId="0" xfId="0" applyFont="1" applyProtection="1">
      <alignment vertical="center"/>
    </xf>
    <xf numFmtId="0" fontId="6" fillId="0" borderId="0" xfId="0" applyFont="1" applyAlignment="1" applyProtection="1"/>
    <xf numFmtId="0" fontId="19" fillId="0" borderId="0" xfId="0" applyFont="1" applyAlignment="1" applyProtection="1">
      <alignment vertical="top"/>
    </xf>
    <xf numFmtId="0" fontId="19" fillId="0" borderId="0" xfId="0" applyFont="1" applyAlignment="1" applyProtection="1">
      <alignment vertical="top" wrapText="1"/>
    </xf>
    <xf numFmtId="0" fontId="11" fillId="0" borderId="0" xfId="0" applyFont="1" applyAlignment="1" applyProtection="1">
      <alignment vertical="top" wrapText="1"/>
    </xf>
    <xf numFmtId="0" fontId="31" fillId="0" borderId="0" xfId="0" applyFont="1" applyAlignment="1" applyProtection="1">
      <alignment vertical="top"/>
    </xf>
    <xf numFmtId="0" fontId="31" fillId="0" borderId="0" xfId="0" applyFont="1" applyAlignment="1" applyProtection="1">
      <alignment wrapText="1"/>
    </xf>
    <xf numFmtId="0" fontId="39" fillId="0" borderId="0" xfId="0" applyFont="1" applyAlignment="1" applyProtection="1"/>
    <xf numFmtId="0" fontId="31" fillId="0" borderId="0" xfId="0" applyFont="1" applyAlignment="1" applyProtection="1">
      <alignment vertical="top" wrapText="1"/>
    </xf>
    <xf numFmtId="0" fontId="0" fillId="0" borderId="0" xfId="0" applyAlignment="1" applyProtection="1">
      <alignment vertical="top" wrapText="1"/>
    </xf>
    <xf numFmtId="0" fontId="7" fillId="0" borderId="0" xfId="0" applyFont="1" applyProtection="1">
      <alignment vertical="center"/>
    </xf>
    <xf numFmtId="49" fontId="8" fillId="2" borderId="0" xfId="0" applyNumberFormat="1" applyFont="1" applyFill="1" applyAlignment="1" applyProtection="1">
      <alignment vertical="center" shrinkToFit="1"/>
    </xf>
    <xf numFmtId="0" fontId="37" fillId="0" borderId="0" xfId="0" applyFont="1" applyAlignment="1" applyProtection="1">
      <alignment vertical="top"/>
    </xf>
    <xf numFmtId="49" fontId="5" fillId="0" borderId="0" xfId="0" applyNumberFormat="1" applyFont="1" applyAlignment="1" applyProtection="1">
      <alignment vertical="center" shrinkToFit="1"/>
    </xf>
    <xf numFmtId="49" fontId="8" fillId="0" borderId="0" xfId="0" applyNumberFormat="1" applyFont="1" applyAlignment="1" applyProtection="1">
      <alignment vertical="center" shrinkToFit="1"/>
    </xf>
    <xf numFmtId="49" fontId="32" fillId="2" borderId="0" xfId="0" applyNumberFormat="1" applyFont="1" applyFill="1" applyProtection="1">
      <alignment vertical="center"/>
    </xf>
    <xf numFmtId="49" fontId="3" fillId="2" borderId="0" xfId="0" applyNumberFormat="1" applyFont="1" applyFill="1" applyAlignment="1" applyProtection="1">
      <alignment horizontal="center" vertical="center"/>
    </xf>
    <xf numFmtId="0" fontId="8" fillId="0" borderId="0" xfId="0" applyFont="1" applyProtection="1">
      <alignment vertical="center"/>
    </xf>
    <xf numFmtId="49" fontId="41" fillId="0" borderId="0" xfId="0" applyNumberFormat="1" applyFont="1" applyAlignment="1" applyProtection="1">
      <alignment horizontal="right" vertical="top"/>
    </xf>
    <xf numFmtId="49" fontId="48" fillId="0" borderId="0" xfId="0" applyNumberFormat="1" applyFont="1" applyAlignment="1" applyProtection="1">
      <alignment vertical="top" wrapText="1"/>
    </xf>
    <xf numFmtId="0" fontId="8" fillId="0" borderId="0" xfId="0" applyFont="1" applyAlignment="1" applyProtection="1">
      <alignment horizontal="center" vertical="center"/>
    </xf>
    <xf numFmtId="49" fontId="3" fillId="0" borderId="0" xfId="0" applyNumberFormat="1" applyFont="1" applyAlignment="1" applyProtection="1">
      <alignment horizontal="right" vertical="top"/>
    </xf>
    <xf numFmtId="49" fontId="48" fillId="0" borderId="8" xfId="0" applyNumberFormat="1" applyFont="1" applyBorder="1" applyAlignment="1" applyProtection="1">
      <alignment vertical="top" wrapText="1"/>
    </xf>
    <xf numFmtId="49" fontId="3" fillId="0" borderId="0" xfId="0" applyNumberFormat="1" applyFont="1" applyAlignment="1" applyProtection="1">
      <alignment horizontal="left" vertical="top" wrapText="1"/>
    </xf>
    <xf numFmtId="49" fontId="3" fillId="0" borderId="0" xfId="0" applyNumberFormat="1" applyFont="1" applyAlignment="1" applyProtection="1">
      <alignment horizontal="center" vertical="center"/>
    </xf>
    <xf numFmtId="49" fontId="14" fillId="0" borderId="56" xfId="0" applyNumberFormat="1" applyFont="1" applyBorder="1" applyProtection="1">
      <alignment vertical="center"/>
    </xf>
    <xf numFmtId="49" fontId="3" fillId="0" borderId="13" xfId="0" applyNumberFormat="1" applyFont="1" applyBorder="1" applyProtection="1">
      <alignment vertical="center"/>
    </xf>
    <xf numFmtId="49" fontId="7" fillId="0" borderId="13" xfId="0" applyNumberFormat="1" applyFont="1" applyBorder="1" applyProtection="1">
      <alignment vertical="center"/>
    </xf>
    <xf numFmtId="49" fontId="3" fillId="0" borderId="13" xfId="0" applyNumberFormat="1" applyFont="1" applyBorder="1" applyAlignment="1" applyProtection="1">
      <alignment horizontal="center" vertical="center"/>
    </xf>
    <xf numFmtId="49" fontId="3" fillId="0" borderId="4" xfId="0" applyNumberFormat="1" applyFont="1" applyBorder="1" applyProtection="1">
      <alignment vertical="center"/>
    </xf>
    <xf numFmtId="49" fontId="3" fillId="0" borderId="15" xfId="0" applyNumberFormat="1" applyFont="1" applyBorder="1" applyAlignment="1" applyProtection="1">
      <alignment horizontal="center" vertical="center"/>
    </xf>
    <xf numFmtId="49" fontId="3" fillId="0" borderId="42" xfId="0" applyNumberFormat="1" applyFont="1" applyBorder="1" applyProtection="1">
      <alignment vertical="center"/>
    </xf>
    <xf numFmtId="49" fontId="3" fillId="0" borderId="59" xfId="0" applyNumberFormat="1" applyFont="1" applyBorder="1" applyProtection="1">
      <alignment vertical="center"/>
    </xf>
    <xf numFmtId="49" fontId="3" fillId="0" borderId="58" xfId="0" applyNumberFormat="1" applyFont="1" applyBorder="1" applyProtection="1">
      <alignment vertical="center"/>
    </xf>
    <xf numFmtId="49" fontId="3" fillId="2" borderId="58" xfId="0" applyNumberFormat="1" applyFont="1" applyFill="1" applyBorder="1" applyAlignment="1" applyProtection="1">
      <alignment horizontal="center" vertical="center"/>
    </xf>
    <xf numFmtId="49" fontId="3" fillId="0" borderId="60" xfId="0" applyNumberFormat="1" applyFont="1" applyBorder="1" applyProtection="1">
      <alignment vertical="center"/>
    </xf>
    <xf numFmtId="49" fontId="7" fillId="0" borderId="0" xfId="0" applyNumberFormat="1" applyFont="1" applyProtection="1">
      <alignment vertical="center"/>
    </xf>
    <xf numFmtId="49" fontId="3" fillId="0" borderId="12" xfId="0" applyNumberFormat="1" applyFont="1" applyBorder="1" applyProtection="1">
      <alignment vertical="center"/>
    </xf>
    <xf numFmtId="49" fontId="3" fillId="0" borderId="63" xfId="0" applyNumberFormat="1" applyFont="1" applyBorder="1" applyProtection="1">
      <alignment vertical="center"/>
    </xf>
    <xf numFmtId="49" fontId="3" fillId="0" borderId="62" xfId="0" applyNumberFormat="1" applyFont="1" applyBorder="1" applyProtection="1">
      <alignment vertical="center"/>
    </xf>
    <xf numFmtId="49" fontId="3" fillId="2" borderId="62" xfId="0" applyNumberFormat="1" applyFont="1" applyFill="1" applyBorder="1" applyAlignment="1" applyProtection="1">
      <alignment horizontal="center" vertical="center"/>
    </xf>
    <xf numFmtId="49" fontId="3" fillId="0" borderId="64" xfId="0" applyNumberFormat="1" applyFont="1" applyBorder="1" applyProtection="1">
      <alignment vertical="center"/>
    </xf>
    <xf numFmtId="49" fontId="7" fillId="0" borderId="14" xfId="0" applyNumberFormat="1" applyFont="1" applyBorder="1" applyProtection="1">
      <alignment vertical="center"/>
    </xf>
    <xf numFmtId="49" fontId="3" fillId="0" borderId="65" xfId="0" applyNumberFormat="1" applyFont="1" applyBorder="1" applyProtection="1">
      <alignment vertical="center"/>
    </xf>
    <xf numFmtId="49" fontId="14" fillId="0" borderId="66" xfId="0" applyNumberFormat="1" applyFont="1" applyBorder="1" applyProtection="1">
      <alignment vertical="center"/>
    </xf>
    <xf numFmtId="49" fontId="3" fillId="0" borderId="14" xfId="0" applyNumberFormat="1" applyFont="1" applyBorder="1" applyAlignment="1" applyProtection="1">
      <alignment horizontal="center" vertical="center"/>
    </xf>
    <xf numFmtId="49" fontId="3" fillId="0" borderId="14" xfId="0" applyNumberFormat="1" applyFont="1" applyBorder="1" applyProtection="1">
      <alignment vertical="center"/>
    </xf>
    <xf numFmtId="49" fontId="3" fillId="0" borderId="46" xfId="0" applyNumberFormat="1" applyFont="1" applyBorder="1" applyProtection="1">
      <alignment vertical="center"/>
    </xf>
    <xf numFmtId="49" fontId="14" fillId="0" borderId="67" xfId="0" applyNumberFormat="1" applyFont="1" applyBorder="1" applyProtection="1">
      <alignment vertical="center"/>
    </xf>
    <xf numFmtId="49" fontId="3" fillId="0" borderId="68" xfId="0" applyNumberFormat="1" applyFont="1" applyBorder="1" applyAlignment="1" applyProtection="1">
      <alignment horizontal="center" vertical="center"/>
    </xf>
    <xf numFmtId="49" fontId="3" fillId="0" borderId="68" xfId="0" applyNumberFormat="1" applyFont="1" applyBorder="1" applyProtection="1">
      <alignment vertical="center"/>
    </xf>
    <xf numFmtId="49" fontId="7" fillId="0" borderId="68" xfId="0" applyNumberFormat="1" applyFont="1" applyBorder="1" applyProtection="1">
      <alignment vertical="center"/>
    </xf>
    <xf numFmtId="49" fontId="3" fillId="0" borderId="69" xfId="0" applyNumberFormat="1" applyFont="1" applyBorder="1" applyProtection="1">
      <alignment vertical="center"/>
    </xf>
    <xf numFmtId="49" fontId="3" fillId="0" borderId="70" xfId="0" applyNumberFormat="1" applyFont="1" applyBorder="1" applyProtection="1">
      <alignment vertical="center"/>
    </xf>
    <xf numFmtId="49" fontId="3" fillId="0" borderId="0" xfId="0" applyNumberFormat="1" applyFont="1" applyProtection="1">
      <alignment vertical="center"/>
    </xf>
    <xf numFmtId="49" fontId="3" fillId="0" borderId="0" xfId="0" applyNumberFormat="1" applyFont="1" applyAlignment="1" applyProtection="1">
      <alignment vertical="top" wrapText="1"/>
    </xf>
    <xf numFmtId="49" fontId="14" fillId="12" borderId="17" xfId="0" applyNumberFormat="1" applyFont="1" applyFill="1" applyBorder="1" applyProtection="1">
      <alignment vertical="center"/>
    </xf>
    <xf numFmtId="49" fontId="3" fillId="12" borderId="18" xfId="0" applyNumberFormat="1" applyFont="1" applyFill="1" applyBorder="1" applyAlignment="1" applyProtection="1">
      <alignment horizontal="center" vertical="center"/>
    </xf>
    <xf numFmtId="49" fontId="3" fillId="12" borderId="19" xfId="0" applyNumberFormat="1" applyFont="1" applyFill="1" applyBorder="1" applyAlignment="1" applyProtection="1">
      <alignment horizontal="center" vertical="center"/>
    </xf>
    <xf numFmtId="49" fontId="14" fillId="10" borderId="117" xfId="0" applyNumberFormat="1" applyFont="1" applyFill="1" applyBorder="1" applyProtection="1">
      <alignment vertical="center"/>
    </xf>
    <xf numFmtId="49" fontId="3" fillId="0" borderId="35" xfId="0" applyNumberFormat="1" applyFont="1" applyBorder="1" applyAlignment="1" applyProtection="1">
      <alignment horizontal="center" vertical="center"/>
    </xf>
    <xf numFmtId="49" fontId="3" fillId="0" borderId="36" xfId="0" applyNumberFormat="1" applyFont="1" applyBorder="1" applyAlignment="1" applyProtection="1">
      <alignment horizontal="center" vertical="center"/>
    </xf>
    <xf numFmtId="49" fontId="14" fillId="0" borderId="0" xfId="0" applyNumberFormat="1" applyFont="1" applyProtection="1">
      <alignment vertical="center"/>
    </xf>
    <xf numFmtId="49" fontId="46" fillId="14" borderId="208" xfId="0" applyNumberFormat="1" applyFont="1" applyFill="1" applyBorder="1" applyProtection="1">
      <alignment vertical="center"/>
    </xf>
    <xf numFmtId="49" fontId="45" fillId="14" borderId="209" xfId="0" applyNumberFormat="1" applyFont="1" applyFill="1" applyBorder="1" applyAlignment="1" applyProtection="1">
      <alignment horizontal="center" vertical="center"/>
    </xf>
    <xf numFmtId="49" fontId="45" fillId="14" borderId="210" xfId="0" applyNumberFormat="1" applyFont="1" applyFill="1" applyBorder="1" applyAlignment="1" applyProtection="1">
      <alignment horizontal="center" vertical="center"/>
    </xf>
    <xf numFmtId="49" fontId="3" fillId="10" borderId="46" xfId="0" applyNumberFormat="1" applyFont="1" applyFill="1" applyBorder="1" applyAlignment="1" applyProtection="1">
      <alignment horizontal="center" vertical="center" shrinkToFit="1"/>
    </xf>
    <xf numFmtId="49" fontId="14" fillId="13" borderId="187" xfId="0" applyNumberFormat="1" applyFont="1" applyFill="1" applyBorder="1" applyProtection="1">
      <alignment vertical="center"/>
    </xf>
    <xf numFmtId="49" fontId="14" fillId="13" borderId="0" xfId="0" applyNumberFormat="1" applyFont="1" applyFill="1" applyBorder="1" applyAlignment="1" applyProtection="1">
      <alignment horizontal="center" vertical="center"/>
    </xf>
    <xf numFmtId="49" fontId="14" fillId="13" borderId="0" xfId="0" applyNumberFormat="1" applyFont="1" applyFill="1" applyBorder="1" applyProtection="1">
      <alignment vertical="center"/>
    </xf>
    <xf numFmtId="49" fontId="14" fillId="13" borderId="84" xfId="0" applyNumberFormat="1" applyFont="1" applyFill="1" applyBorder="1" applyProtection="1">
      <alignment vertical="center"/>
    </xf>
    <xf numFmtId="49" fontId="6" fillId="13" borderId="187" xfId="0" applyNumberFormat="1" applyFont="1" applyFill="1" applyBorder="1" applyProtection="1">
      <alignment vertical="center"/>
    </xf>
    <xf numFmtId="49" fontId="6" fillId="13" borderId="213" xfId="0" applyNumberFormat="1" applyFont="1" applyFill="1" applyBorder="1" applyProtection="1">
      <alignment vertical="center"/>
    </xf>
    <xf numFmtId="49" fontId="14" fillId="13" borderId="10" xfId="0" applyNumberFormat="1" applyFont="1" applyFill="1" applyBorder="1" applyAlignment="1" applyProtection="1">
      <alignment horizontal="center" vertical="center"/>
    </xf>
    <xf numFmtId="49" fontId="14" fillId="13" borderId="10" xfId="0" applyNumberFormat="1" applyFont="1" applyFill="1" applyBorder="1" applyProtection="1">
      <alignment vertical="center"/>
    </xf>
    <xf numFmtId="49" fontId="14" fillId="13" borderId="86" xfId="0" applyNumberFormat="1" applyFont="1" applyFill="1" applyBorder="1" applyProtection="1">
      <alignment vertical="center"/>
    </xf>
    <xf numFmtId="49" fontId="14" fillId="13" borderId="214" xfId="0" applyNumberFormat="1" applyFont="1" applyFill="1" applyBorder="1" applyProtection="1">
      <alignment vertical="center"/>
    </xf>
    <xf numFmtId="49" fontId="14" fillId="13" borderId="215" xfId="0" applyNumberFormat="1" applyFont="1" applyFill="1" applyBorder="1" applyAlignment="1" applyProtection="1">
      <alignment horizontal="center" vertical="center"/>
    </xf>
    <xf numFmtId="49" fontId="14" fillId="13" borderId="215" xfId="0" applyNumberFormat="1" applyFont="1" applyFill="1" applyBorder="1" applyProtection="1">
      <alignment vertical="center"/>
    </xf>
    <xf numFmtId="49" fontId="6" fillId="0" borderId="0" xfId="0" applyNumberFormat="1" applyFont="1" applyAlignment="1" applyProtection="1"/>
    <xf numFmtId="49" fontId="34" fillId="0" borderId="0" xfId="0" applyNumberFormat="1" applyFont="1" applyProtection="1">
      <alignment vertical="center"/>
    </xf>
    <xf numFmtId="49" fontId="7" fillId="2" borderId="0" xfId="0" applyNumberFormat="1" applyFont="1" applyFill="1" applyProtection="1">
      <alignment vertical="center"/>
    </xf>
    <xf numFmtId="49" fontId="3" fillId="0" borderId="41" xfId="0" applyNumberFormat="1" applyFont="1" applyBorder="1" applyAlignment="1" applyProtection="1">
      <alignment vertical="top"/>
    </xf>
    <xf numFmtId="49" fontId="3" fillId="0" borderId="6" xfId="0" applyNumberFormat="1" applyFont="1" applyBorder="1" applyAlignment="1" applyProtection="1">
      <alignment vertical="top"/>
    </xf>
    <xf numFmtId="49" fontId="3" fillId="0" borderId="75" xfId="0" applyNumberFormat="1" applyFont="1" applyBorder="1" applyAlignment="1" applyProtection="1">
      <alignment vertical="top"/>
    </xf>
    <xf numFmtId="49" fontId="3" fillId="0" borderId="0" xfId="0" applyNumberFormat="1" applyFont="1" applyFill="1" applyBorder="1" applyAlignment="1" applyProtection="1">
      <alignment vertical="top" wrapText="1"/>
    </xf>
    <xf numFmtId="49" fontId="3" fillId="0" borderId="0" xfId="0" applyNumberFormat="1" applyFont="1" applyFill="1" applyAlignment="1" applyProtection="1">
      <alignment horizontal="center" vertical="center"/>
    </xf>
    <xf numFmtId="49" fontId="8" fillId="0" borderId="0" xfId="0" applyNumberFormat="1" applyFont="1" applyFill="1" applyAlignment="1" applyProtection="1">
      <alignment horizontal="center" vertical="center"/>
    </xf>
    <xf numFmtId="49" fontId="15" fillId="0" borderId="10" xfId="0" applyNumberFormat="1" applyFont="1" applyFill="1" applyBorder="1" applyAlignment="1" applyProtection="1">
      <alignment wrapText="1"/>
    </xf>
    <xf numFmtId="49" fontId="43" fillId="0" borderId="10" xfId="0" applyNumberFormat="1" applyFont="1" applyFill="1" applyBorder="1" applyAlignment="1" applyProtection="1">
      <alignment wrapText="1"/>
    </xf>
    <xf numFmtId="49" fontId="43" fillId="0" borderId="16" xfId="0" applyNumberFormat="1" applyFont="1" applyFill="1" applyBorder="1" applyAlignment="1" applyProtection="1">
      <alignment wrapText="1"/>
    </xf>
    <xf numFmtId="49" fontId="14" fillId="0" borderId="216" xfId="0" applyNumberFormat="1" applyFont="1" applyBorder="1" applyProtection="1">
      <alignment vertical="center"/>
      <protection locked="0"/>
    </xf>
    <xf numFmtId="49" fontId="14" fillId="0" borderId="72" xfId="0" applyNumberFormat="1" applyFont="1" applyBorder="1" applyProtection="1">
      <alignment vertical="center"/>
      <protection locked="0"/>
    </xf>
    <xf numFmtId="0" fontId="10" fillId="2" borderId="35" xfId="1" applyFont="1" applyFill="1" applyBorder="1" applyAlignment="1" applyProtection="1">
      <alignment horizontal="center" vertical="center"/>
    </xf>
    <xf numFmtId="0" fontId="3" fillId="2" borderId="35" xfId="1" applyFont="1" applyFill="1" applyBorder="1" applyAlignment="1" applyProtection="1">
      <alignment horizontal="center" vertical="center" shrinkToFit="1"/>
    </xf>
    <xf numFmtId="0" fontId="20" fillId="0" borderId="0" xfId="0" applyFont="1" applyAlignment="1" applyProtection="1">
      <alignment horizontal="left" vertical="center"/>
    </xf>
    <xf numFmtId="0" fontId="8" fillId="0" borderId="52" xfId="1" applyFont="1" applyFill="1" applyBorder="1" applyAlignment="1" applyProtection="1">
      <alignment horizontal="center" vertical="center" shrinkToFit="1"/>
    </xf>
    <xf numFmtId="0" fontId="8" fillId="0" borderId="36" xfId="1" applyFont="1" applyFill="1" applyBorder="1" applyAlignment="1" applyProtection="1">
      <alignment horizontal="center" vertical="center" shrinkToFit="1"/>
    </xf>
    <xf numFmtId="187" fontId="8" fillId="0" borderId="36" xfId="1" applyNumberFormat="1" applyFont="1" applyFill="1" applyBorder="1" applyAlignment="1" applyProtection="1">
      <alignment horizontal="center" vertical="center" shrinkToFit="1"/>
    </xf>
    <xf numFmtId="0" fontId="8" fillId="0" borderId="116" xfId="1" applyFont="1" applyFill="1" applyBorder="1" applyAlignment="1" applyProtection="1">
      <alignment horizontal="center" vertical="center" shrinkToFit="1"/>
    </xf>
    <xf numFmtId="0" fontId="3" fillId="2" borderId="35" xfId="1" applyFont="1" applyFill="1" applyBorder="1" applyAlignment="1" applyProtection="1">
      <alignment vertical="center" shrinkToFit="1"/>
    </xf>
    <xf numFmtId="0" fontId="3" fillId="2" borderId="20" xfId="1" applyFont="1" applyFill="1" applyBorder="1" applyAlignment="1" applyProtection="1">
      <alignment horizontal="center" vertical="center" shrinkToFit="1"/>
    </xf>
    <xf numFmtId="0" fontId="3" fillId="2" borderId="251" xfId="1" applyFont="1" applyFill="1" applyBorder="1" applyAlignment="1" applyProtection="1">
      <alignment vertical="center"/>
    </xf>
    <xf numFmtId="0" fontId="3" fillId="2" borderId="253" xfId="1" applyFont="1" applyFill="1" applyBorder="1" applyAlignment="1" applyProtection="1">
      <alignment vertical="center"/>
    </xf>
    <xf numFmtId="187" fontId="3" fillId="2" borderId="35" xfId="1" applyNumberFormat="1" applyFont="1" applyFill="1" applyBorder="1" applyAlignment="1" applyProtection="1">
      <alignment horizontal="center" vertical="center" shrinkToFit="1"/>
    </xf>
    <xf numFmtId="0" fontId="3" fillId="2" borderId="35" xfId="1" applyNumberFormat="1" applyFont="1" applyFill="1" applyBorder="1" applyAlignment="1" applyProtection="1">
      <alignment horizontal="center" vertical="center" shrinkToFit="1"/>
    </xf>
    <xf numFmtId="0" fontId="3" fillId="2" borderId="37" xfId="1" applyFont="1" applyFill="1" applyBorder="1" applyAlignment="1" applyProtection="1">
      <alignment horizontal="center" vertical="center" shrinkToFit="1"/>
    </xf>
    <xf numFmtId="0" fontId="3" fillId="2" borderId="262" xfId="1" applyFont="1" applyFill="1" applyBorder="1" applyAlignment="1" applyProtection="1">
      <alignment vertical="center"/>
    </xf>
    <xf numFmtId="0" fontId="3" fillId="2" borderId="263" xfId="1" applyFont="1" applyFill="1" applyBorder="1" applyAlignment="1" applyProtection="1">
      <alignment vertical="center"/>
    </xf>
    <xf numFmtId="0" fontId="3" fillId="0" borderId="0" xfId="0" applyFont="1" applyFill="1" applyBorder="1" applyAlignment="1" applyProtection="1">
      <alignment vertical="center"/>
    </xf>
    <xf numFmtId="49" fontId="7" fillId="8" borderId="269" xfId="0" applyNumberFormat="1" applyFont="1" applyFill="1" applyBorder="1" applyAlignment="1" applyProtection="1">
      <alignment horizontal="center" vertical="center" shrinkToFit="1"/>
      <protection locked="0"/>
    </xf>
    <xf numFmtId="49" fontId="7" fillId="8" borderId="151" xfId="0" applyNumberFormat="1" applyFont="1" applyFill="1" applyBorder="1" applyAlignment="1" applyProtection="1">
      <alignment horizontal="center" vertical="center" shrinkToFit="1"/>
      <protection locked="0"/>
    </xf>
    <xf numFmtId="49" fontId="7" fillId="8" borderId="268" xfId="0" applyNumberFormat="1" applyFont="1" applyFill="1" applyBorder="1" applyAlignment="1" applyProtection="1">
      <alignment horizontal="center" vertical="center" shrinkToFit="1"/>
      <protection locked="0"/>
    </xf>
    <xf numFmtId="49" fontId="7" fillId="8" borderId="267" xfId="0" applyNumberFormat="1" applyFont="1" applyFill="1" applyBorder="1" applyAlignment="1" applyProtection="1">
      <alignment horizontal="center" vertical="center" shrinkToFit="1"/>
      <protection locked="0"/>
    </xf>
    <xf numFmtId="49" fontId="4" fillId="0" borderId="42" xfId="0" applyNumberFormat="1" applyFont="1" applyBorder="1" applyAlignment="1" applyProtection="1">
      <alignment horizontal="center" vertical="center" wrapText="1"/>
    </xf>
    <xf numFmtId="49" fontId="42" fillId="0" borderId="6" xfId="0" applyNumberFormat="1" applyFont="1" applyBorder="1" applyAlignment="1" applyProtection="1">
      <alignment vertical="top" wrapText="1"/>
    </xf>
    <xf numFmtId="49" fontId="42" fillId="0" borderId="75" xfId="0" applyNumberFormat="1" applyFont="1" applyBorder="1" applyAlignment="1" applyProtection="1">
      <alignment vertical="top" wrapText="1"/>
    </xf>
    <xf numFmtId="49" fontId="8" fillId="0" borderId="8" xfId="0" applyNumberFormat="1" applyFont="1" applyBorder="1" applyAlignment="1" applyProtection="1">
      <alignment horizontal="center" vertical="center"/>
    </xf>
    <xf numFmtId="0" fontId="3" fillId="6" borderId="5" xfId="0" applyFont="1" applyFill="1" applyBorder="1" applyAlignment="1" applyProtection="1">
      <alignment horizontal="center" vertical="center" shrinkToFit="1"/>
    </xf>
    <xf numFmtId="0" fontId="3" fillId="6" borderId="0" xfId="0" applyFont="1" applyFill="1" applyAlignment="1" applyProtection="1">
      <alignment horizontal="center" vertical="center" shrinkToFit="1"/>
    </xf>
    <xf numFmtId="0" fontId="3" fillId="6" borderId="7" xfId="0" applyFont="1" applyFill="1" applyBorder="1" applyAlignment="1" applyProtection="1">
      <alignment horizontal="center" vertical="center" shrinkToFit="1"/>
    </xf>
    <xf numFmtId="0" fontId="3" fillId="2" borderId="0" xfId="0" applyFont="1" applyFill="1" applyAlignment="1" applyProtection="1">
      <alignment horizontal="left" vertical="center" shrinkToFit="1"/>
    </xf>
    <xf numFmtId="0" fontId="8" fillId="8" borderId="35" xfId="1" applyFont="1" applyFill="1" applyBorder="1" applyAlignment="1" applyProtection="1">
      <alignment horizontal="center" vertical="center" shrinkToFit="1"/>
      <protection locked="0"/>
    </xf>
    <xf numFmtId="0" fontId="8" fillId="8" borderId="117" xfId="1" applyFont="1" applyFill="1" applyBorder="1" applyAlignment="1" applyProtection="1">
      <alignment horizontal="center" vertical="center" shrinkToFit="1"/>
      <protection locked="0"/>
    </xf>
    <xf numFmtId="0" fontId="8" fillId="8" borderId="36" xfId="1" applyFont="1" applyFill="1" applyBorder="1" applyAlignment="1" applyProtection="1">
      <alignment horizontal="center" vertical="center" shrinkToFit="1"/>
      <protection locked="0"/>
    </xf>
    <xf numFmtId="0" fontId="18" fillId="0" borderId="0" xfId="0" applyFont="1" applyAlignment="1" applyProtection="1">
      <alignment horizontal="center" vertical="center" wrapText="1"/>
    </xf>
    <xf numFmtId="0" fontId="3" fillId="0" borderId="0" xfId="0" applyFont="1" applyAlignment="1" applyProtection="1">
      <alignment horizontal="center" vertical="center"/>
    </xf>
    <xf numFmtId="0" fontId="3" fillId="0" borderId="5" xfId="0" applyFont="1" applyBorder="1" applyAlignment="1" applyProtection="1">
      <alignment horizontal="center" vertical="center" shrinkToFit="1"/>
    </xf>
    <xf numFmtId="0" fontId="33" fillId="6" borderId="0" xfId="0" applyFont="1" applyFill="1" applyAlignment="1" applyProtection="1">
      <alignment horizontal="center" vertical="center"/>
    </xf>
    <xf numFmtId="184" fontId="7" fillId="0" borderId="8" xfId="0" applyNumberFormat="1" applyFont="1" applyBorder="1" applyAlignment="1" applyProtection="1">
      <alignment horizontal="center" vertical="center"/>
    </xf>
    <xf numFmtId="49" fontId="3" fillId="10" borderId="200" xfId="0" applyNumberFormat="1" applyFont="1" applyFill="1" applyBorder="1" applyAlignment="1" applyProtection="1">
      <alignment horizontal="center" vertical="center" shrinkToFit="1"/>
    </xf>
    <xf numFmtId="187" fontId="3" fillId="2" borderId="227" xfId="1" applyNumberFormat="1" applyFont="1" applyFill="1" applyBorder="1" applyAlignment="1" applyProtection="1">
      <alignment vertical="center" shrinkToFit="1"/>
    </xf>
    <xf numFmtId="187" fontId="3" fillId="2" borderId="230" xfId="1" applyNumberFormat="1" applyFont="1" applyFill="1" applyBorder="1" applyAlignment="1" applyProtection="1">
      <alignment vertical="center" shrinkToFit="1"/>
    </xf>
    <xf numFmtId="0" fontId="49" fillId="7" borderId="49" xfId="0" applyFont="1" applyFill="1" applyBorder="1" applyAlignment="1" applyProtection="1">
      <alignment horizontal="center" vertical="center"/>
    </xf>
    <xf numFmtId="0" fontId="49" fillId="7" borderId="51" xfId="0" applyFont="1" applyFill="1" applyBorder="1" applyProtection="1">
      <alignment vertical="center"/>
    </xf>
    <xf numFmtId="186" fontId="50" fillId="0" borderId="35" xfId="0" applyNumberFormat="1" applyFont="1" applyFill="1" applyBorder="1" applyAlignment="1" applyProtection="1">
      <alignment horizontal="center" vertical="center"/>
    </xf>
    <xf numFmtId="0" fontId="33" fillId="6" borderId="0" xfId="0" applyFont="1" applyFill="1" applyAlignment="1" applyProtection="1">
      <alignment horizontal="center" vertical="center"/>
    </xf>
    <xf numFmtId="49" fontId="8" fillId="2" borderId="0" xfId="0" applyNumberFormat="1" applyFont="1" applyFill="1" applyBorder="1" applyAlignment="1" applyProtection="1">
      <alignment vertical="center" shrinkToFit="1"/>
    </xf>
    <xf numFmtId="49" fontId="7" fillId="0" borderId="116" xfId="0" applyNumberFormat="1" applyFont="1" applyBorder="1" applyAlignment="1" applyProtection="1">
      <alignment vertical="center" shrinkToFit="1"/>
    </xf>
    <xf numFmtId="49" fontId="7" fillId="0" borderId="0" xfId="0" applyNumberFormat="1" applyFont="1" applyFill="1" applyBorder="1" applyAlignment="1" applyProtection="1">
      <alignment vertical="center" shrinkToFit="1"/>
      <protection locked="0"/>
    </xf>
    <xf numFmtId="179" fontId="7" fillId="2" borderId="14" xfId="0" applyNumberFormat="1" applyFont="1" applyFill="1" applyBorder="1" applyAlignment="1" applyProtection="1">
      <alignment horizontal="center" vertical="center" shrinkToFit="1"/>
    </xf>
    <xf numFmtId="49" fontId="4" fillId="0" borderId="0" xfId="0" applyNumberFormat="1" applyFont="1" applyFill="1" applyBorder="1" applyAlignment="1" applyProtection="1">
      <alignment vertical="center" wrapText="1" shrinkToFit="1"/>
    </xf>
    <xf numFmtId="0" fontId="15" fillId="0" borderId="0" xfId="0" applyFont="1" applyFill="1" applyBorder="1" applyAlignment="1" applyProtection="1">
      <alignment vertical="center" wrapText="1" shrinkToFit="1"/>
    </xf>
    <xf numFmtId="49" fontId="3" fillId="0" borderId="0" xfId="0" applyNumberFormat="1" applyFont="1" applyFill="1" applyBorder="1" applyAlignment="1" applyProtection="1">
      <alignment vertical="center" shrinkToFit="1"/>
    </xf>
    <xf numFmtId="0" fontId="8" fillId="0" borderId="0" xfId="0" applyFont="1" applyFill="1" applyBorder="1" applyAlignment="1" applyProtection="1">
      <alignment vertical="center" shrinkToFit="1"/>
    </xf>
    <xf numFmtId="49" fontId="7" fillId="0" borderId="42" xfId="0" applyNumberFormat="1" applyFont="1" applyFill="1" applyBorder="1" applyAlignment="1" applyProtection="1">
      <alignment vertical="center" shrinkToFit="1"/>
      <protection locked="0"/>
    </xf>
    <xf numFmtId="49" fontId="7" fillId="0" borderId="8" xfId="0" applyNumberFormat="1" applyFont="1" applyFill="1" applyBorder="1" applyAlignment="1" applyProtection="1">
      <alignment vertical="center" shrinkToFit="1"/>
      <protection locked="0"/>
    </xf>
    <xf numFmtId="49" fontId="7" fillId="0" borderId="52" xfId="0" applyNumberFormat="1" applyFont="1" applyBorder="1" applyAlignment="1" applyProtection="1">
      <alignment horizontal="center" vertical="center" shrinkToFit="1"/>
    </xf>
    <xf numFmtId="0" fontId="7" fillId="0" borderId="0" xfId="0" applyFont="1" applyAlignment="1" applyProtection="1">
      <alignment horizontal="right" vertical="center"/>
    </xf>
    <xf numFmtId="0" fontId="3" fillId="0" borderId="67" xfId="0" applyFont="1" applyBorder="1" applyAlignment="1" applyProtection="1">
      <alignment horizontal="center" vertical="center" wrapText="1"/>
    </xf>
    <xf numFmtId="0" fontId="3" fillId="0" borderId="70" xfId="0" applyFont="1" applyBorder="1" applyAlignment="1" applyProtection="1">
      <alignment horizontal="center" vertical="center"/>
    </xf>
    <xf numFmtId="49" fontId="7" fillId="8" borderId="283" xfId="0" applyNumberFormat="1" applyFont="1" applyFill="1" applyBorder="1" applyAlignment="1" applyProtection="1">
      <alignment horizontal="center" vertical="center" shrinkToFit="1"/>
      <protection locked="0"/>
    </xf>
    <xf numFmtId="49" fontId="8" fillId="0" borderId="1" xfId="0" applyNumberFormat="1" applyFont="1" applyFill="1" applyBorder="1" applyAlignment="1" applyProtection="1">
      <alignment vertical="center" shrinkToFit="1"/>
      <protection locked="0"/>
    </xf>
    <xf numFmtId="0" fontId="33" fillId="6" borderId="0" xfId="0" applyFont="1" applyFill="1" applyAlignment="1" applyProtection="1">
      <alignment horizontal="center" vertical="center"/>
    </xf>
    <xf numFmtId="49" fontId="13" fillId="0" borderId="42" xfId="0" applyNumberFormat="1" applyFont="1" applyFill="1" applyBorder="1" applyAlignment="1" applyProtection="1">
      <alignment horizontal="right" vertical="top" wrapText="1" shrinkToFit="1"/>
    </xf>
    <xf numFmtId="49" fontId="55" fillId="0" borderId="42" xfId="0" applyNumberFormat="1" applyFont="1" applyFill="1" applyBorder="1" applyAlignment="1" applyProtection="1">
      <alignment horizontal="right" vertical="top" wrapText="1" shrinkToFit="1"/>
    </xf>
    <xf numFmtId="49" fontId="55" fillId="0" borderId="1" xfId="0" applyNumberFormat="1" applyFont="1" applyFill="1" applyBorder="1" applyAlignment="1" applyProtection="1">
      <alignment horizontal="right" vertical="top" wrapText="1" shrinkToFit="1"/>
    </xf>
    <xf numFmtId="0" fontId="3" fillId="8" borderId="187" xfId="0" applyFont="1" applyFill="1" applyBorder="1" applyAlignment="1" applyProtection="1">
      <alignment vertical="top"/>
      <protection locked="0"/>
    </xf>
    <xf numFmtId="0" fontId="3" fillId="8" borderId="0" xfId="0" applyFont="1" applyFill="1" applyBorder="1" applyAlignment="1" applyProtection="1">
      <alignment vertical="top"/>
      <protection locked="0"/>
    </xf>
    <xf numFmtId="0" fontId="3" fillId="8" borderId="188" xfId="0" applyFont="1" applyFill="1" applyBorder="1" applyAlignment="1" applyProtection="1">
      <alignment vertical="top"/>
      <protection locked="0"/>
    </xf>
    <xf numFmtId="0" fontId="3" fillId="8" borderId="189" xfId="0" applyFont="1" applyFill="1" applyBorder="1" applyAlignment="1" applyProtection="1">
      <alignment vertical="top"/>
      <protection locked="0"/>
    </xf>
    <xf numFmtId="0" fontId="3" fillId="8" borderId="190" xfId="0" applyFont="1" applyFill="1" applyBorder="1" applyAlignment="1" applyProtection="1">
      <alignment vertical="top"/>
      <protection locked="0"/>
    </xf>
    <xf numFmtId="0" fontId="3" fillId="8" borderId="191" xfId="0" applyFont="1" applyFill="1" applyBorder="1" applyAlignment="1" applyProtection="1">
      <alignment vertical="top"/>
      <protection locked="0"/>
    </xf>
    <xf numFmtId="49" fontId="7" fillId="0" borderId="269" xfId="0" applyNumberFormat="1" applyFont="1" applyFill="1" applyBorder="1" applyAlignment="1" applyProtection="1">
      <alignment horizontal="center" vertical="center" shrinkToFit="1"/>
      <protection locked="0"/>
    </xf>
    <xf numFmtId="0" fontId="22" fillId="8" borderId="31" xfId="0" applyFont="1" applyFill="1" applyBorder="1" applyAlignment="1" applyProtection="1">
      <alignment horizontal="left" vertical="center"/>
      <protection locked="0"/>
    </xf>
    <xf numFmtId="0" fontId="22" fillId="8" borderId="23" xfId="0" applyFont="1" applyFill="1" applyBorder="1" applyAlignment="1" applyProtection="1">
      <alignment horizontal="left" vertical="center"/>
      <protection locked="0"/>
    </xf>
    <xf numFmtId="49" fontId="0" fillId="8" borderId="80" xfId="2" applyNumberFormat="1" applyFont="1" applyFill="1" applyBorder="1" applyAlignment="1" applyProtection="1">
      <alignment horizontal="left" vertical="center"/>
      <protection locked="0"/>
    </xf>
    <xf numFmtId="49" fontId="20" fillId="8" borderId="39" xfId="0" applyNumberFormat="1" applyFont="1" applyFill="1" applyBorder="1" applyAlignment="1" applyProtection="1">
      <alignment horizontal="left" vertical="center"/>
      <protection locked="0"/>
    </xf>
    <xf numFmtId="0" fontId="26" fillId="11" borderId="0" xfId="0" applyFont="1" applyFill="1" applyAlignment="1" applyProtection="1">
      <alignment horizontal="center" vertical="center"/>
    </xf>
    <xf numFmtId="177" fontId="20" fillId="8" borderId="31" xfId="0" applyNumberFormat="1" applyFont="1" applyFill="1" applyBorder="1" applyAlignment="1" applyProtection="1">
      <alignment horizontal="left" vertical="center"/>
      <protection locked="0"/>
    </xf>
    <xf numFmtId="177" fontId="20" fillId="8" borderId="23" xfId="0" applyNumberFormat="1" applyFont="1" applyFill="1" applyBorder="1" applyAlignment="1" applyProtection="1">
      <alignment horizontal="left" vertical="center"/>
      <protection locked="0"/>
    </xf>
    <xf numFmtId="0" fontId="20" fillId="7" borderId="45" xfId="0" applyFont="1" applyFill="1" applyBorder="1" applyAlignment="1" applyProtection="1">
      <alignment horizontal="center" vertical="center"/>
    </xf>
    <xf numFmtId="0" fontId="20" fillId="7" borderId="81" xfId="0" applyFont="1" applyFill="1" applyBorder="1" applyAlignment="1" applyProtection="1">
      <alignment horizontal="center" vertical="center"/>
    </xf>
    <xf numFmtId="0" fontId="20" fillId="7" borderId="82" xfId="0" applyFont="1" applyFill="1" applyBorder="1" applyAlignment="1" applyProtection="1">
      <alignment horizontal="center" vertical="center"/>
    </xf>
    <xf numFmtId="0" fontId="20" fillId="8" borderId="32" xfId="0" applyFont="1" applyFill="1" applyBorder="1" applyAlignment="1" applyProtection="1">
      <alignment horizontal="left" vertical="center"/>
      <protection locked="0"/>
    </xf>
    <xf numFmtId="0" fontId="20" fillId="8" borderId="24" xfId="0" applyFont="1" applyFill="1" applyBorder="1" applyAlignment="1" applyProtection="1">
      <alignment horizontal="left" vertical="center"/>
      <protection locked="0"/>
    </xf>
    <xf numFmtId="0" fontId="20" fillId="8" borderId="25" xfId="0" applyFont="1" applyFill="1" applyBorder="1" applyAlignment="1" applyProtection="1">
      <alignment horizontal="left" vertical="center"/>
      <protection locked="0"/>
    </xf>
    <xf numFmtId="0" fontId="20" fillId="8" borderId="31" xfId="0" applyFont="1" applyFill="1" applyBorder="1" applyAlignment="1" applyProtection="1">
      <alignment horizontal="left" vertical="center"/>
      <protection locked="0"/>
    </xf>
    <xf numFmtId="0" fontId="20" fillId="8" borderId="22" xfId="0" applyFont="1" applyFill="1" applyBorder="1" applyAlignment="1" applyProtection="1">
      <alignment horizontal="left" vertical="center"/>
      <protection locked="0"/>
    </xf>
    <xf numFmtId="0" fontId="20" fillId="8" borderId="23" xfId="0" applyFont="1" applyFill="1" applyBorder="1" applyAlignment="1" applyProtection="1">
      <alignment horizontal="left" vertical="center"/>
      <protection locked="0"/>
    </xf>
    <xf numFmtId="177" fontId="22" fillId="8" borderId="0" xfId="0" applyNumberFormat="1" applyFont="1" applyFill="1" applyAlignment="1" applyProtection="1">
      <alignment horizontal="center" vertical="center"/>
      <protection locked="0"/>
    </xf>
    <xf numFmtId="0" fontId="20" fillId="7" borderId="83" xfId="0" applyFont="1" applyFill="1" applyBorder="1" applyAlignment="1" applyProtection="1">
      <alignment horizontal="center" vertical="center"/>
    </xf>
    <xf numFmtId="0" fontId="20" fillId="7" borderId="26" xfId="0" applyFont="1" applyFill="1" applyBorder="1" applyAlignment="1" applyProtection="1">
      <alignment horizontal="left" vertical="center"/>
    </xf>
    <xf numFmtId="0" fontId="20" fillId="7" borderId="220" xfId="0" applyFont="1" applyFill="1" applyBorder="1" applyAlignment="1" applyProtection="1">
      <alignment horizontal="left" vertical="center"/>
    </xf>
    <xf numFmtId="0" fontId="20" fillId="7" borderId="44" xfId="0" applyFont="1" applyFill="1" applyBorder="1" applyAlignment="1" applyProtection="1">
      <alignment horizontal="center" vertical="center" wrapText="1"/>
    </xf>
    <xf numFmtId="0" fontId="20" fillId="7" borderId="180" xfId="0" applyFont="1" applyFill="1" applyBorder="1" applyAlignment="1" applyProtection="1">
      <alignment horizontal="center" vertical="center" wrapText="1"/>
    </xf>
    <xf numFmtId="49" fontId="20" fillId="8" borderId="33" xfId="0" applyNumberFormat="1" applyFont="1" applyFill="1" applyBorder="1" applyAlignment="1" applyProtection="1">
      <alignment horizontal="left" vertical="center"/>
      <protection locked="0"/>
    </xf>
    <xf numFmtId="49" fontId="20" fillId="8" borderId="34" xfId="0" applyNumberFormat="1" applyFont="1" applyFill="1" applyBorder="1" applyAlignment="1" applyProtection="1">
      <alignment horizontal="left" vertical="center"/>
      <protection locked="0"/>
    </xf>
    <xf numFmtId="0" fontId="20" fillId="8" borderId="78" xfId="0" applyFont="1" applyFill="1" applyBorder="1" applyAlignment="1" applyProtection="1">
      <alignment horizontal="left" vertical="center"/>
      <protection locked="0"/>
    </xf>
    <xf numFmtId="0" fontId="20" fillId="8" borderId="79" xfId="0" applyFont="1" applyFill="1" applyBorder="1" applyAlignment="1" applyProtection="1">
      <alignment horizontal="left" vertical="center"/>
      <protection locked="0"/>
    </xf>
    <xf numFmtId="177" fontId="20" fillId="8" borderId="33" xfId="0" applyNumberFormat="1" applyFont="1" applyFill="1" applyBorder="1" applyAlignment="1" applyProtection="1">
      <alignment horizontal="left" vertical="center"/>
      <protection locked="0"/>
    </xf>
    <xf numFmtId="177" fontId="20" fillId="8" borderId="34" xfId="0" applyNumberFormat="1" applyFont="1" applyFill="1" applyBorder="1" applyAlignment="1" applyProtection="1">
      <alignment horizontal="left" vertical="center"/>
      <protection locked="0"/>
    </xf>
    <xf numFmtId="0" fontId="49" fillId="7" borderId="103" xfId="0" applyFont="1" applyFill="1" applyBorder="1" applyAlignment="1" applyProtection="1">
      <alignment horizontal="center" vertical="center"/>
    </xf>
    <xf numFmtId="0" fontId="49" fillId="7" borderId="19" xfId="0" applyFont="1" applyFill="1" applyBorder="1" applyAlignment="1" applyProtection="1">
      <alignment horizontal="center" vertical="center"/>
    </xf>
    <xf numFmtId="0" fontId="20" fillId="7" borderId="20" xfId="0" applyFont="1" applyFill="1" applyBorder="1" applyAlignment="1" applyProtection="1">
      <alignment horizontal="center" vertical="center"/>
    </xf>
    <xf numFmtId="0" fontId="20" fillId="7" borderId="46" xfId="0" applyFont="1" applyFill="1" applyBorder="1" applyAlignment="1" applyProtection="1">
      <alignment horizontal="center" vertical="center"/>
    </xf>
    <xf numFmtId="0" fontId="22" fillId="0" borderId="35" xfId="0" applyFont="1" applyBorder="1" applyAlignment="1" applyProtection="1">
      <alignment horizontal="left" vertical="center" wrapText="1"/>
    </xf>
    <xf numFmtId="0" fontId="22" fillId="0" borderId="115" xfId="0" applyFont="1" applyBorder="1" applyAlignment="1" applyProtection="1">
      <alignment horizontal="left" vertical="center" wrapText="1"/>
    </xf>
    <xf numFmtId="0" fontId="20" fillId="7" borderId="76" xfId="0" applyFont="1" applyFill="1" applyBorder="1" applyAlignment="1" applyProtection="1">
      <alignment horizontal="center" vertical="center"/>
    </xf>
    <xf numFmtId="0" fontId="20" fillId="7" borderId="77" xfId="0" applyFont="1" applyFill="1" applyBorder="1" applyAlignment="1" applyProtection="1">
      <alignment horizontal="center" vertical="center"/>
    </xf>
    <xf numFmtId="0" fontId="20" fillId="0" borderId="41" xfId="0" applyFont="1" applyBorder="1" applyAlignment="1" applyProtection="1">
      <alignment horizontal="left" vertical="top" wrapText="1"/>
    </xf>
    <xf numFmtId="0" fontId="20" fillId="0" borderId="6" xfId="0" applyFont="1" applyBorder="1" applyAlignment="1" applyProtection="1">
      <alignment horizontal="left" vertical="top" wrapText="1"/>
    </xf>
    <xf numFmtId="0" fontId="20" fillId="0" borderId="75" xfId="0" applyFont="1" applyBorder="1" applyAlignment="1" applyProtection="1">
      <alignment horizontal="left" vertical="top" wrapText="1"/>
    </xf>
    <xf numFmtId="0" fontId="20" fillId="0" borderId="42" xfId="0" applyFont="1" applyBorder="1" applyAlignment="1" applyProtection="1">
      <alignment horizontal="left" vertical="top" wrapText="1"/>
    </xf>
    <xf numFmtId="0" fontId="20" fillId="0" borderId="0" xfId="0" applyFont="1" applyBorder="1" applyAlignment="1" applyProtection="1">
      <alignment horizontal="left" vertical="top" wrapText="1"/>
    </xf>
    <xf numFmtId="0" fontId="20" fillId="0" borderId="12" xfId="0" applyFont="1" applyBorder="1" applyAlignment="1" applyProtection="1">
      <alignment horizontal="left" vertical="top" wrapText="1"/>
    </xf>
    <xf numFmtId="0" fontId="20" fillId="0" borderId="1" xfId="0" applyFont="1" applyBorder="1" applyAlignment="1" applyProtection="1">
      <alignment horizontal="left" vertical="top" wrapText="1"/>
    </xf>
    <xf numFmtId="0" fontId="20" fillId="0" borderId="8" xfId="0" applyFont="1" applyBorder="1" applyAlignment="1" applyProtection="1">
      <alignment horizontal="left" vertical="top" wrapText="1"/>
    </xf>
    <xf numFmtId="0" fontId="20" fillId="0" borderId="9" xfId="0" applyFont="1" applyBorder="1" applyAlignment="1" applyProtection="1">
      <alignment horizontal="left" vertical="top" wrapText="1"/>
    </xf>
    <xf numFmtId="0" fontId="20" fillId="0" borderId="8" xfId="0" applyFont="1" applyBorder="1" applyAlignment="1" applyProtection="1">
      <alignment horizontal="left" vertical="center" wrapText="1"/>
    </xf>
    <xf numFmtId="0" fontId="20" fillId="7" borderId="38" xfId="0" applyFont="1" applyFill="1" applyBorder="1" applyAlignment="1" applyProtection="1">
      <alignment horizontal="center" vertical="center"/>
    </xf>
    <xf numFmtId="0" fontId="20" fillId="7" borderId="4" xfId="0" applyFont="1" applyFill="1" applyBorder="1" applyAlignment="1" applyProtection="1">
      <alignment horizontal="center" vertical="center"/>
    </xf>
    <xf numFmtId="0" fontId="20" fillId="7" borderId="3" xfId="0" applyFont="1" applyFill="1" applyBorder="1" applyAlignment="1" applyProtection="1">
      <alignment horizontal="center" vertical="center"/>
    </xf>
    <xf numFmtId="0" fontId="20" fillId="7" borderId="2" xfId="0" applyFont="1" applyFill="1" applyBorder="1" applyAlignment="1" applyProtection="1">
      <alignment horizontal="center" vertical="center"/>
    </xf>
    <xf numFmtId="0" fontId="20" fillId="7" borderId="7" xfId="0" applyFont="1" applyFill="1" applyBorder="1" applyAlignment="1" applyProtection="1">
      <alignment horizontal="center" vertical="center"/>
    </xf>
    <xf numFmtId="0" fontId="20" fillId="7" borderId="40" xfId="0" applyFont="1" applyFill="1" applyBorder="1" applyAlignment="1" applyProtection="1">
      <alignment horizontal="center" vertical="center"/>
    </xf>
    <xf numFmtId="0" fontId="49" fillId="7" borderId="56" xfId="0" applyFont="1" applyFill="1" applyBorder="1" applyAlignment="1" applyProtection="1">
      <alignment horizontal="left" vertical="center" wrapText="1"/>
    </xf>
    <xf numFmtId="0" fontId="49" fillId="7" borderId="106" xfId="0" applyFont="1" applyFill="1" applyBorder="1" applyAlignment="1" applyProtection="1">
      <alignment horizontal="left" vertical="center"/>
    </xf>
    <xf numFmtId="0" fontId="22" fillId="0" borderId="38" xfId="0" applyFont="1" applyBorder="1" applyAlignment="1" applyProtection="1">
      <alignment horizontal="center" vertical="center"/>
    </xf>
    <xf numFmtId="0" fontId="22" fillId="0" borderId="15" xfId="0" applyFont="1" applyBorder="1" applyAlignment="1" applyProtection="1">
      <alignment horizontal="center" vertical="center"/>
    </xf>
    <xf numFmtId="0" fontId="22" fillId="0" borderId="7" xfId="0" applyFont="1" applyBorder="1" applyAlignment="1" applyProtection="1">
      <alignment horizontal="center" vertical="center"/>
    </xf>
    <xf numFmtId="0" fontId="22" fillId="0" borderId="9" xfId="0" applyFont="1" applyBorder="1" applyAlignment="1" applyProtection="1">
      <alignment horizontal="center" vertical="center"/>
    </xf>
    <xf numFmtId="0" fontId="49" fillId="7" borderId="18" xfId="0" applyFont="1" applyFill="1" applyBorder="1" applyAlignment="1" applyProtection="1">
      <alignment horizontal="center" vertical="center"/>
    </xf>
    <xf numFmtId="0" fontId="49" fillId="7" borderId="104" xfId="0" applyFont="1" applyFill="1" applyBorder="1" applyAlignment="1" applyProtection="1">
      <alignment horizontal="center" vertical="center"/>
    </xf>
    <xf numFmtId="186" fontId="50" fillId="0" borderId="54" xfId="0" applyNumberFormat="1" applyFont="1" applyFill="1" applyBorder="1" applyAlignment="1" applyProtection="1">
      <alignment horizontal="center" vertical="center"/>
    </xf>
    <xf numFmtId="186" fontId="50" fillId="0" borderId="55" xfId="0" applyNumberFormat="1" applyFont="1" applyFill="1" applyBorder="1" applyAlignment="1" applyProtection="1">
      <alignment horizontal="center" vertical="center"/>
    </xf>
    <xf numFmtId="186" fontId="50" fillId="0" borderId="109" xfId="0" applyNumberFormat="1" applyFont="1" applyFill="1" applyBorder="1" applyAlignment="1" applyProtection="1">
      <alignment horizontal="center" vertical="center"/>
    </xf>
    <xf numFmtId="0" fontId="47" fillId="0" borderId="38" xfId="0" applyFont="1" applyBorder="1" applyAlignment="1" applyProtection="1">
      <alignment horizontal="center" vertical="center" wrapText="1"/>
    </xf>
    <xf numFmtId="0" fontId="47" fillId="0" borderId="15" xfId="0" applyFont="1" applyBorder="1" applyAlignment="1" applyProtection="1">
      <alignment horizontal="center" vertical="center" wrapText="1"/>
    </xf>
    <xf numFmtId="0" fontId="47" fillId="0" borderId="5" xfId="0" applyFont="1" applyBorder="1" applyAlignment="1" applyProtection="1">
      <alignment horizontal="center" vertical="center" wrapText="1"/>
    </xf>
    <xf numFmtId="0" fontId="47" fillId="0" borderId="16" xfId="0" applyFont="1" applyBorder="1" applyAlignment="1" applyProtection="1">
      <alignment horizontal="center" vertical="center" wrapText="1"/>
    </xf>
    <xf numFmtId="0" fontId="22" fillId="0" borderId="20" xfId="0" applyFont="1" applyBorder="1" applyAlignment="1" applyProtection="1">
      <alignment horizontal="center" vertical="center"/>
    </xf>
    <xf numFmtId="0" fontId="22" fillId="0" borderId="65" xfId="0" applyFont="1" applyBorder="1" applyAlignment="1" applyProtection="1">
      <alignment horizontal="center" vertical="center"/>
    </xf>
    <xf numFmtId="0" fontId="6" fillId="8" borderId="171" xfId="0" applyFont="1" applyFill="1" applyBorder="1" applyAlignment="1" applyProtection="1">
      <alignment horizontal="center" vertical="center" shrinkToFit="1"/>
      <protection locked="0"/>
    </xf>
    <xf numFmtId="0" fontId="6" fillId="8" borderId="95" xfId="0" applyFont="1" applyFill="1" applyBorder="1" applyAlignment="1" applyProtection="1">
      <alignment horizontal="center" vertical="center" shrinkToFit="1"/>
      <protection locked="0"/>
    </xf>
    <xf numFmtId="0" fontId="6" fillId="8" borderId="96" xfId="0" applyFont="1" applyFill="1" applyBorder="1" applyAlignment="1" applyProtection="1">
      <alignment horizontal="center" vertical="center" shrinkToFit="1"/>
      <protection locked="0"/>
    </xf>
    <xf numFmtId="0" fontId="6" fillId="8" borderId="94" xfId="0" applyNumberFormat="1" applyFont="1" applyFill="1" applyBorder="1" applyAlignment="1" applyProtection="1">
      <alignment horizontal="center" vertical="center" shrinkToFit="1"/>
      <protection locked="0"/>
    </xf>
    <xf numFmtId="0" fontId="6" fillId="8" borderId="95" xfId="0" applyNumberFormat="1" applyFont="1" applyFill="1" applyBorder="1" applyAlignment="1" applyProtection="1">
      <alignment horizontal="center" vertical="center" shrinkToFit="1"/>
      <protection locked="0"/>
    </xf>
    <xf numFmtId="0" fontId="6" fillId="8" borderId="172" xfId="0" applyNumberFormat="1" applyFont="1" applyFill="1" applyBorder="1" applyAlignment="1" applyProtection="1">
      <alignment horizontal="center" vertical="center" shrinkToFit="1"/>
      <protection locked="0"/>
    </xf>
    <xf numFmtId="0" fontId="6" fillId="0" borderId="91" xfId="0" applyFont="1" applyBorder="1" applyAlignment="1" applyProtection="1">
      <alignment horizontal="left" vertical="center" wrapText="1"/>
    </xf>
    <xf numFmtId="0" fontId="6" fillId="0" borderId="89" xfId="0" applyFont="1" applyBorder="1" applyAlignment="1" applyProtection="1">
      <alignment horizontal="left" vertical="center" wrapText="1"/>
    </xf>
    <xf numFmtId="0" fontId="6" fillId="0" borderId="90" xfId="0" applyFont="1" applyBorder="1" applyAlignment="1" applyProtection="1">
      <alignment horizontal="left" vertical="center" wrapText="1"/>
    </xf>
    <xf numFmtId="176" fontId="3" fillId="6" borderId="88" xfId="0" applyNumberFormat="1" applyFont="1" applyFill="1" applyBorder="1" applyAlignment="1" applyProtection="1">
      <alignment horizontal="center" vertical="center" shrinkToFit="1"/>
    </xf>
    <xf numFmtId="176" fontId="3" fillId="6" borderId="89" xfId="0" applyNumberFormat="1" applyFont="1" applyFill="1" applyBorder="1" applyAlignment="1" applyProtection="1">
      <alignment horizontal="center" vertical="center" shrinkToFit="1"/>
    </xf>
    <xf numFmtId="0" fontId="3" fillId="2" borderId="89" xfId="0" applyFont="1" applyFill="1" applyBorder="1" applyAlignment="1" applyProtection="1">
      <alignment horizontal="center" vertical="center" shrinkToFit="1"/>
    </xf>
    <xf numFmtId="0" fontId="3" fillId="2" borderId="170" xfId="0" applyFont="1" applyFill="1" applyBorder="1" applyAlignment="1" applyProtection="1">
      <alignment horizontal="center" vertical="center" shrinkToFit="1"/>
    </xf>
    <xf numFmtId="0" fontId="3" fillId="8" borderId="89" xfId="0" applyFont="1" applyFill="1" applyBorder="1" applyAlignment="1" applyProtection="1">
      <alignment horizontal="center" vertical="center" shrinkToFit="1"/>
      <protection locked="0"/>
    </xf>
    <xf numFmtId="0" fontId="4" fillId="0" borderId="97" xfId="0" applyFont="1" applyBorder="1" applyAlignment="1" applyProtection="1">
      <alignment horizontal="center" vertical="center" shrinkToFit="1"/>
    </xf>
    <xf numFmtId="0" fontId="4" fillId="0" borderId="98" xfId="0" applyFont="1" applyBorder="1" applyAlignment="1" applyProtection="1">
      <alignment horizontal="center" vertical="center" shrinkToFit="1"/>
    </xf>
    <xf numFmtId="0" fontId="4" fillId="0" borderId="99" xfId="0" applyFont="1" applyBorder="1" applyAlignment="1" applyProtection="1">
      <alignment horizontal="center" vertical="center" shrinkToFit="1"/>
    </xf>
    <xf numFmtId="0" fontId="10" fillId="6" borderId="38" xfId="0" applyFont="1" applyFill="1" applyBorder="1" applyAlignment="1" applyProtection="1">
      <alignment horizontal="center" vertical="center"/>
    </xf>
    <xf numFmtId="0" fontId="10" fillId="6" borderId="13" xfId="0" applyFont="1" applyFill="1" applyBorder="1" applyAlignment="1" applyProtection="1">
      <alignment horizontal="center" vertical="center"/>
    </xf>
    <xf numFmtId="0" fontId="10" fillId="6" borderId="15" xfId="0" applyFont="1" applyFill="1" applyBorder="1" applyAlignment="1" applyProtection="1">
      <alignment horizontal="center" vertical="center"/>
    </xf>
    <xf numFmtId="0" fontId="10" fillId="6" borderId="3" xfId="0" applyFont="1" applyFill="1" applyBorder="1" applyAlignment="1" applyProtection="1">
      <alignment horizontal="center" vertical="center"/>
    </xf>
    <xf numFmtId="0" fontId="10" fillId="6" borderId="0" xfId="0" applyFont="1" applyFill="1" applyAlignment="1" applyProtection="1">
      <alignment horizontal="center" vertical="center"/>
    </xf>
    <xf numFmtId="0" fontId="10" fillId="6" borderId="12" xfId="0" applyFont="1" applyFill="1" applyBorder="1" applyAlignment="1" applyProtection="1">
      <alignment horizontal="center" vertical="center"/>
    </xf>
    <xf numFmtId="0" fontId="3" fillId="6" borderId="6" xfId="0" applyFont="1" applyFill="1" applyBorder="1" applyAlignment="1" applyProtection="1">
      <alignment horizontal="center" vertical="center" shrinkToFit="1"/>
    </xf>
    <xf numFmtId="0" fontId="3" fillId="6" borderId="102" xfId="0" applyFont="1" applyFill="1" applyBorder="1" applyAlignment="1" applyProtection="1">
      <alignment horizontal="center" vertical="center" shrinkToFit="1"/>
    </xf>
    <xf numFmtId="0" fontId="3" fillId="6" borderId="8" xfId="0" applyFont="1" applyFill="1" applyBorder="1" applyAlignment="1" applyProtection="1">
      <alignment horizontal="center" vertical="center" shrinkToFit="1"/>
    </xf>
    <xf numFmtId="0" fontId="3" fillId="6" borderId="40" xfId="0" applyFont="1" applyFill="1" applyBorder="1" applyAlignment="1" applyProtection="1">
      <alignment horizontal="center" vertical="center" shrinkToFit="1"/>
    </xf>
    <xf numFmtId="0" fontId="3" fillId="6" borderId="107" xfId="0" applyFont="1" applyFill="1" applyBorder="1" applyAlignment="1" applyProtection="1">
      <alignment horizontal="center" vertical="center" shrinkToFit="1"/>
    </xf>
    <xf numFmtId="0" fontId="3" fillId="6" borderId="221" xfId="0" applyFont="1" applyFill="1" applyBorder="1" applyAlignment="1" applyProtection="1">
      <alignment horizontal="center" vertical="center" shrinkToFit="1"/>
    </xf>
    <xf numFmtId="0" fontId="10" fillId="6" borderId="7" xfId="0" applyFont="1" applyFill="1" applyBorder="1" applyAlignment="1" applyProtection="1">
      <alignment horizontal="center" vertical="top" wrapText="1" shrinkToFit="1"/>
    </xf>
    <xf numFmtId="0" fontId="10" fillId="6" borderId="8" xfId="0" applyFont="1" applyFill="1" applyBorder="1" applyAlignment="1" applyProtection="1">
      <alignment horizontal="center" vertical="top" wrapText="1" shrinkToFit="1"/>
    </xf>
    <xf numFmtId="0" fontId="10" fillId="6" borderId="222" xfId="0" applyFont="1" applyFill="1" applyBorder="1" applyAlignment="1" applyProtection="1">
      <alignment horizontal="center" vertical="top" wrapText="1" shrinkToFit="1"/>
    </xf>
    <xf numFmtId="0" fontId="4" fillId="0" borderId="100" xfId="0" applyFont="1" applyBorder="1" applyAlignment="1" applyProtection="1">
      <alignment horizontal="center" vertical="center" shrinkToFit="1"/>
    </xf>
    <xf numFmtId="0" fontId="4" fillId="0" borderId="101" xfId="0" applyFont="1" applyBorder="1" applyAlignment="1" applyProtection="1">
      <alignment horizontal="center" vertical="center" shrinkToFit="1"/>
    </xf>
    <xf numFmtId="0" fontId="3" fillId="6" borderId="89" xfId="0" applyFont="1" applyFill="1" applyBorder="1" applyAlignment="1" applyProtection="1">
      <alignment horizontal="center" vertical="center" shrinkToFit="1"/>
    </xf>
    <xf numFmtId="0" fontId="3" fillId="6" borderId="170" xfId="0" applyFont="1" applyFill="1" applyBorder="1" applyAlignment="1" applyProtection="1">
      <alignment horizontal="center" vertical="center" shrinkToFit="1"/>
    </xf>
    <xf numFmtId="0" fontId="3" fillId="6" borderId="0" xfId="0" applyFont="1" applyFill="1" applyAlignment="1" applyProtection="1">
      <alignment horizontal="left" vertical="center"/>
    </xf>
    <xf numFmtId="0" fontId="37" fillId="6" borderId="0" xfId="0" applyFont="1" applyFill="1" applyAlignment="1" applyProtection="1">
      <alignment horizontal="left" vertical="center" shrinkToFit="1"/>
    </xf>
    <xf numFmtId="0" fontId="3" fillId="2" borderId="0" xfId="0" applyFont="1" applyFill="1" applyAlignment="1" applyProtection="1">
      <alignment horizontal="left" vertical="center" shrinkToFit="1"/>
    </xf>
    <xf numFmtId="0" fontId="3" fillId="8" borderId="11" xfId="0" applyFont="1" applyFill="1" applyBorder="1" applyAlignment="1" applyProtection="1">
      <alignment horizontal="center" vertical="center" shrinkToFit="1"/>
      <protection locked="0"/>
    </xf>
    <xf numFmtId="0" fontId="3" fillId="8" borderId="0" xfId="0" applyFont="1" applyFill="1" applyBorder="1" applyAlignment="1" applyProtection="1">
      <alignment horizontal="center" vertical="center" shrinkToFit="1"/>
      <protection locked="0"/>
    </xf>
    <xf numFmtId="0" fontId="3" fillId="8" borderId="84" xfId="0" applyFont="1" applyFill="1" applyBorder="1" applyAlignment="1" applyProtection="1">
      <alignment horizontal="center" vertical="center" shrinkToFit="1"/>
      <protection locked="0"/>
    </xf>
    <xf numFmtId="0" fontId="3" fillId="8" borderId="137" xfId="0" applyFont="1" applyFill="1" applyBorder="1" applyAlignment="1" applyProtection="1">
      <alignment horizontal="center" vertical="center" shrinkToFit="1"/>
      <protection locked="0"/>
    </xf>
    <xf numFmtId="0" fontId="3" fillId="8" borderId="43" xfId="0" applyFont="1" applyFill="1" applyBorder="1" applyAlignment="1" applyProtection="1">
      <alignment horizontal="center" vertical="center" shrinkToFit="1"/>
      <protection locked="0"/>
    </xf>
    <xf numFmtId="0" fontId="3" fillId="8" borderId="136" xfId="0" applyFont="1" applyFill="1" applyBorder="1" applyAlignment="1" applyProtection="1">
      <alignment horizontal="center" vertical="center" shrinkToFit="1"/>
      <protection locked="0"/>
    </xf>
    <xf numFmtId="0" fontId="3" fillId="8" borderId="93" xfId="0" applyFont="1" applyFill="1" applyBorder="1" applyAlignment="1" applyProtection="1">
      <alignment horizontal="left" vertical="top" shrinkToFit="1"/>
      <protection locked="0"/>
    </xf>
    <xf numFmtId="0" fontId="3" fillId="8" borderId="135" xfId="0" applyFont="1" applyFill="1" applyBorder="1" applyAlignment="1" applyProtection="1">
      <alignment horizontal="left" vertical="top" shrinkToFit="1"/>
      <protection locked="0"/>
    </xf>
    <xf numFmtId="0" fontId="3" fillId="8" borderId="0" xfId="0" applyFont="1" applyFill="1" applyAlignment="1" applyProtection="1">
      <alignment horizontal="left" vertical="top" shrinkToFit="1"/>
      <protection locked="0"/>
    </xf>
    <xf numFmtId="0" fontId="3" fillId="8" borderId="84" xfId="0" applyFont="1" applyFill="1" applyBorder="1" applyAlignment="1" applyProtection="1">
      <alignment horizontal="left" vertical="top" shrinkToFit="1"/>
      <protection locked="0"/>
    </xf>
    <xf numFmtId="0" fontId="3" fillId="8" borderId="43" xfId="0" applyFont="1" applyFill="1" applyBorder="1" applyAlignment="1" applyProtection="1">
      <alignment horizontal="left" vertical="top" shrinkToFit="1"/>
      <protection locked="0"/>
    </xf>
    <xf numFmtId="0" fontId="3" fillId="8" borderId="136" xfId="0" applyFont="1" applyFill="1" applyBorder="1" applyAlignment="1" applyProtection="1">
      <alignment horizontal="left" vertical="top" shrinkToFit="1"/>
      <protection locked="0"/>
    </xf>
    <xf numFmtId="0" fontId="8" fillId="6" borderId="0" xfId="0" applyFont="1" applyFill="1" applyAlignment="1" applyProtection="1">
      <alignment horizontal="center" vertical="center" textRotation="255" shrinkToFit="1"/>
    </xf>
    <xf numFmtId="0" fontId="8" fillId="6" borderId="2" xfId="0" applyFont="1" applyFill="1" applyBorder="1" applyAlignment="1" applyProtection="1">
      <alignment horizontal="center" vertical="center" textRotation="255" shrinkToFit="1"/>
    </xf>
    <xf numFmtId="0" fontId="4" fillId="2" borderId="0" xfId="0" applyFont="1" applyFill="1" applyAlignment="1" applyProtection="1">
      <alignment horizontal="right" vertical="center" shrinkToFit="1"/>
    </xf>
    <xf numFmtId="0" fontId="4" fillId="2" borderId="201" xfId="0" applyFont="1" applyFill="1" applyBorder="1" applyAlignment="1" applyProtection="1">
      <alignment horizontal="right" vertical="center" shrinkToFit="1"/>
    </xf>
    <xf numFmtId="0" fontId="9" fillId="6" borderId="0" xfId="0" applyFont="1" applyFill="1" applyAlignment="1" applyProtection="1">
      <alignment horizontal="center" vertical="center" shrinkToFit="1"/>
    </xf>
    <xf numFmtId="0" fontId="6" fillId="6" borderId="0" xfId="0" applyFont="1" applyFill="1" applyAlignment="1" applyProtection="1">
      <alignment horizontal="center" vertical="center" shrinkToFit="1"/>
    </xf>
    <xf numFmtId="0" fontId="14" fillId="12" borderId="41" xfId="0" applyFont="1" applyFill="1" applyBorder="1" applyAlignment="1" applyProtection="1">
      <alignment horizontal="center" vertical="center" shrinkToFit="1"/>
    </xf>
    <xf numFmtId="0" fontId="14" fillId="12" borderId="6" xfId="0" applyFont="1" applyFill="1" applyBorder="1" applyAlignment="1" applyProtection="1">
      <alignment horizontal="center" vertical="center" shrinkToFit="1"/>
    </xf>
    <xf numFmtId="0" fontId="14" fillId="12" borderId="75" xfId="0" applyFont="1" applyFill="1" applyBorder="1" applyAlignment="1" applyProtection="1">
      <alignment horizontal="center" vertical="center" shrinkToFit="1"/>
    </xf>
    <xf numFmtId="0" fontId="3" fillId="13" borderId="103" xfId="0" applyFont="1" applyFill="1" applyBorder="1" applyAlignment="1" applyProtection="1">
      <alignment horizontal="center" vertical="center" shrinkToFit="1"/>
    </xf>
    <xf numFmtId="0" fontId="3" fillId="13" borderId="18" xfId="0" applyFont="1" applyFill="1" applyBorder="1" applyAlignment="1" applyProtection="1">
      <alignment horizontal="center" vertical="center" shrinkToFit="1"/>
    </xf>
    <xf numFmtId="0" fontId="3" fillId="13" borderId="104" xfId="0" applyFont="1" applyFill="1" applyBorder="1" applyAlignment="1" applyProtection="1">
      <alignment horizontal="center" vertical="center" shrinkToFit="1"/>
    </xf>
    <xf numFmtId="178" fontId="3" fillId="6" borderId="17" xfId="0" applyNumberFormat="1" applyFont="1" applyFill="1" applyBorder="1" applyAlignment="1" applyProtection="1">
      <alignment horizontal="center" vertical="center" shrinkToFit="1"/>
    </xf>
    <xf numFmtId="178" fontId="3" fillId="6" borderId="18" xfId="0" applyNumberFormat="1" applyFont="1" applyFill="1" applyBorder="1" applyAlignment="1" applyProtection="1">
      <alignment horizontal="center" vertical="center" shrinkToFit="1"/>
    </xf>
    <xf numFmtId="178" fontId="3" fillId="6" borderId="19" xfId="0" applyNumberFormat="1" applyFont="1" applyFill="1" applyBorder="1" applyAlignment="1" applyProtection="1">
      <alignment horizontal="center" vertical="center" shrinkToFit="1"/>
    </xf>
    <xf numFmtId="20" fontId="7" fillId="6" borderId="41" xfId="0" applyNumberFormat="1" applyFont="1" applyFill="1" applyBorder="1" applyAlignment="1" applyProtection="1">
      <alignment horizontal="center" vertical="center" shrinkToFit="1"/>
    </xf>
    <xf numFmtId="20" fontId="7" fillId="6" borderId="6" xfId="0" applyNumberFormat="1" applyFont="1" applyFill="1" applyBorder="1" applyAlignment="1" applyProtection="1">
      <alignment horizontal="center" vertical="center" shrinkToFit="1"/>
    </xf>
    <xf numFmtId="20" fontId="7" fillId="6" borderId="102" xfId="0" applyNumberFormat="1" applyFont="1" applyFill="1" applyBorder="1" applyAlignment="1" applyProtection="1">
      <alignment horizontal="center" vertical="center" shrinkToFit="1"/>
    </xf>
    <xf numFmtId="20" fontId="7" fillId="6" borderId="42" xfId="0" applyNumberFormat="1" applyFont="1" applyFill="1" applyBorder="1" applyAlignment="1" applyProtection="1">
      <alignment horizontal="center" vertical="center" shrinkToFit="1"/>
    </xf>
    <xf numFmtId="20" fontId="7" fillId="6" borderId="0" xfId="0" applyNumberFormat="1" applyFont="1" applyFill="1" applyAlignment="1" applyProtection="1">
      <alignment horizontal="center" vertical="center" shrinkToFit="1"/>
    </xf>
    <xf numFmtId="20" fontId="7" fillId="6" borderId="2" xfId="0" applyNumberFormat="1" applyFont="1" applyFill="1" applyBorder="1" applyAlignment="1" applyProtection="1">
      <alignment horizontal="center" vertical="center" shrinkToFit="1"/>
    </xf>
    <xf numFmtId="0" fontId="3" fillId="13" borderId="74" xfId="0" applyFont="1" applyFill="1" applyBorder="1" applyAlignment="1" applyProtection="1">
      <alignment horizontal="center" vertical="center" shrinkToFit="1"/>
    </xf>
    <xf numFmtId="0" fontId="3" fillId="13" borderId="68" xfId="0" applyFont="1" applyFill="1" applyBorder="1" applyAlignment="1" applyProtection="1">
      <alignment horizontal="center" vertical="center" shrinkToFit="1"/>
    </xf>
    <xf numFmtId="0" fontId="3" fillId="13" borderId="69" xfId="0" applyFont="1" applyFill="1" applyBorder="1" applyAlignment="1" applyProtection="1">
      <alignment horizontal="center" vertical="center" shrinkToFit="1"/>
    </xf>
    <xf numFmtId="0" fontId="3" fillId="6" borderId="103" xfId="0" applyFont="1" applyFill="1" applyBorder="1" applyAlignment="1" applyProtection="1">
      <alignment horizontal="center" vertical="center" shrinkToFit="1"/>
    </xf>
    <xf numFmtId="0" fontId="3" fillId="6" borderId="18" xfId="0" applyFont="1" applyFill="1" applyBorder="1" applyAlignment="1" applyProtection="1">
      <alignment horizontal="center" vertical="center" shrinkToFit="1"/>
    </xf>
    <xf numFmtId="0" fontId="3" fillId="6" borderId="19" xfId="0" applyFont="1" applyFill="1" applyBorder="1" applyAlignment="1" applyProtection="1">
      <alignment horizontal="center" vertical="center" shrinkToFit="1"/>
    </xf>
    <xf numFmtId="0" fontId="3" fillId="6" borderId="74" xfId="0" applyFont="1" applyFill="1" applyBorder="1" applyAlignment="1" applyProtection="1">
      <alignment horizontal="center" vertical="center" shrinkToFit="1"/>
    </xf>
    <xf numFmtId="0" fontId="3" fillId="6" borderId="68" xfId="0" applyFont="1" applyFill="1" applyBorder="1" applyAlignment="1" applyProtection="1">
      <alignment horizontal="center" vertical="center" shrinkToFit="1"/>
    </xf>
    <xf numFmtId="0" fontId="3" fillId="6" borderId="70" xfId="0" applyFont="1" applyFill="1" applyBorder="1" applyAlignment="1" applyProtection="1">
      <alignment horizontal="center" vertical="center" shrinkToFit="1"/>
    </xf>
    <xf numFmtId="0" fontId="3" fillId="13" borderId="91" xfId="0" applyFont="1" applyFill="1" applyBorder="1" applyAlignment="1" applyProtection="1">
      <alignment horizontal="center" vertical="center" shrinkToFit="1"/>
    </xf>
    <xf numFmtId="0" fontId="3" fillId="13" borderId="89" xfId="0" applyFont="1" applyFill="1" applyBorder="1" applyAlignment="1" applyProtection="1">
      <alignment horizontal="center" vertical="center" shrinkToFit="1"/>
    </xf>
    <xf numFmtId="0" fontId="3" fillId="13" borderId="92" xfId="0" applyFont="1" applyFill="1" applyBorder="1" applyAlignment="1" applyProtection="1">
      <alignment horizontal="center" vertical="center" shrinkToFit="1"/>
    </xf>
    <xf numFmtId="0" fontId="4" fillId="13" borderId="105" xfId="0" applyFont="1" applyFill="1" applyBorder="1" applyAlignment="1" applyProtection="1">
      <alignment horizontal="center" vertical="center" textRotation="255" shrinkToFit="1"/>
    </xf>
    <xf numFmtId="0" fontId="4" fillId="13" borderId="106" xfId="0" applyFont="1" applyFill="1" applyBorder="1" applyAlignment="1" applyProtection="1">
      <alignment horizontal="center" vertical="center" textRotation="255" shrinkToFit="1"/>
    </xf>
    <xf numFmtId="176" fontId="4" fillId="6" borderId="88" xfId="0" applyNumberFormat="1" applyFont="1" applyFill="1" applyBorder="1" applyAlignment="1" applyProtection="1">
      <alignment horizontal="center" vertical="center" wrapText="1" shrinkToFit="1"/>
    </xf>
    <xf numFmtId="176" fontId="4" fillId="6" borderId="89" xfId="0" applyNumberFormat="1" applyFont="1" applyFill="1" applyBorder="1" applyAlignment="1" applyProtection="1">
      <alignment horizontal="center" vertical="center" wrapText="1" shrinkToFit="1"/>
    </xf>
    <xf numFmtId="0" fontId="3" fillId="6" borderId="90" xfId="0" applyFont="1" applyFill="1" applyBorder="1" applyAlignment="1" applyProtection="1">
      <alignment horizontal="center" vertical="center" shrinkToFit="1"/>
    </xf>
    <xf numFmtId="0" fontId="7" fillId="6" borderId="42" xfId="0" applyFont="1" applyFill="1" applyBorder="1" applyAlignment="1" applyProtection="1">
      <alignment horizontal="center" vertical="center" shrinkToFit="1"/>
    </xf>
    <xf numFmtId="0" fontId="7" fillId="6" borderId="0" xfId="0" applyFont="1" applyFill="1" applyAlignment="1" applyProtection="1">
      <alignment horizontal="center" vertical="center" shrinkToFit="1"/>
    </xf>
    <xf numFmtId="0" fontId="7" fillId="6" borderId="2" xfId="0" applyFont="1" applyFill="1" applyBorder="1" applyAlignment="1" applyProtection="1">
      <alignment horizontal="center" vertical="center" shrinkToFit="1"/>
    </xf>
    <xf numFmtId="20" fontId="6" fillId="6" borderId="0" xfId="0" applyNumberFormat="1" applyFont="1" applyFill="1" applyAlignment="1" applyProtection="1">
      <alignment horizontal="center" vertical="top" shrinkToFit="1"/>
    </xf>
    <xf numFmtId="20" fontId="6" fillId="6" borderId="0" xfId="0" applyNumberFormat="1" applyFont="1" applyFill="1" applyAlignment="1" applyProtection="1">
      <alignment horizontal="left" vertical="top" shrinkToFit="1"/>
    </xf>
    <xf numFmtId="20" fontId="6" fillId="6" borderId="2" xfId="0" applyNumberFormat="1" applyFont="1" applyFill="1" applyBorder="1" applyAlignment="1" applyProtection="1">
      <alignment horizontal="left" vertical="top" shrinkToFit="1"/>
    </xf>
    <xf numFmtId="0" fontId="3" fillId="8" borderId="134" xfId="0" applyFont="1" applyFill="1" applyBorder="1" applyAlignment="1" applyProtection="1">
      <alignment horizontal="center" vertical="center" shrinkToFit="1"/>
      <protection locked="0"/>
    </xf>
    <xf numFmtId="0" fontId="3" fillId="8" borderId="93" xfId="0" applyFont="1" applyFill="1" applyBorder="1" applyAlignment="1" applyProtection="1">
      <alignment horizontal="center" vertical="center" shrinkToFit="1"/>
      <protection locked="0"/>
    </xf>
    <xf numFmtId="0" fontId="3" fillId="8" borderId="135" xfId="0" applyFont="1" applyFill="1" applyBorder="1" applyAlignment="1" applyProtection="1">
      <alignment horizontal="center" vertical="center" shrinkToFit="1"/>
      <protection locked="0"/>
    </xf>
    <xf numFmtId="176" fontId="5" fillId="0" borderId="42" xfId="0" applyNumberFormat="1" applyFont="1" applyBorder="1" applyAlignment="1" applyProtection="1">
      <alignment horizontal="center" vertical="center" shrinkToFit="1"/>
    </xf>
    <xf numFmtId="176" fontId="5" fillId="0" borderId="0" xfId="0" applyNumberFormat="1" applyFont="1" applyAlignment="1" applyProtection="1">
      <alignment horizontal="center" vertical="center" shrinkToFit="1"/>
    </xf>
    <xf numFmtId="176" fontId="5" fillId="0" borderId="12" xfId="0" applyNumberFormat="1" applyFont="1" applyBorder="1" applyAlignment="1" applyProtection="1">
      <alignment horizontal="center" vertical="center" shrinkToFit="1"/>
    </xf>
    <xf numFmtId="0" fontId="3" fillId="6" borderId="38" xfId="0" applyFont="1" applyFill="1" applyBorder="1" applyAlignment="1" applyProtection="1">
      <alignment horizontal="center" vertical="center" shrinkToFit="1"/>
    </xf>
    <xf numFmtId="0" fontId="3" fillId="6" borderId="13" xfId="0" applyFont="1" applyFill="1" applyBorder="1" applyAlignment="1" applyProtection="1">
      <alignment horizontal="center" vertical="center" shrinkToFit="1"/>
    </xf>
    <xf numFmtId="0" fontId="3" fillId="6" borderId="4" xfId="0" applyFont="1" applyFill="1" applyBorder="1" applyAlignment="1" applyProtection="1">
      <alignment horizontal="center" vertical="center" shrinkToFit="1"/>
    </xf>
    <xf numFmtId="178" fontId="7" fillId="0" borderId="42" xfId="0" applyNumberFormat="1" applyFont="1" applyBorder="1" applyAlignment="1" applyProtection="1">
      <alignment horizontal="center" vertical="center" shrinkToFit="1"/>
    </xf>
    <xf numFmtId="178" fontId="7" fillId="0" borderId="0" xfId="0" applyNumberFormat="1" applyFont="1" applyAlignment="1" applyProtection="1">
      <alignment horizontal="center" vertical="center" shrinkToFit="1"/>
    </xf>
    <xf numFmtId="178" fontId="7" fillId="0" borderId="12" xfId="0" applyNumberFormat="1" applyFont="1" applyBorder="1" applyAlignment="1" applyProtection="1">
      <alignment horizontal="center" vertical="center" shrinkToFit="1"/>
    </xf>
    <xf numFmtId="176" fontId="7" fillId="0" borderId="42" xfId="0" applyNumberFormat="1" applyFont="1" applyBorder="1" applyAlignment="1" applyProtection="1">
      <alignment horizontal="center" vertical="center" shrinkToFit="1"/>
    </xf>
    <xf numFmtId="176" fontId="7" fillId="0" borderId="0" xfId="0" applyNumberFormat="1" applyFont="1" applyAlignment="1" applyProtection="1">
      <alignment horizontal="center" vertical="center" shrinkToFit="1"/>
    </xf>
    <xf numFmtId="176" fontId="7" fillId="0" borderId="12" xfId="0" applyNumberFormat="1" applyFont="1" applyBorder="1" applyAlignment="1" applyProtection="1">
      <alignment horizontal="center" vertical="center" shrinkToFit="1"/>
    </xf>
    <xf numFmtId="176" fontId="7" fillId="0" borderId="1" xfId="0" applyNumberFormat="1" applyFont="1" applyBorder="1" applyAlignment="1" applyProtection="1">
      <alignment horizontal="center" vertical="center" shrinkToFit="1"/>
    </xf>
    <xf numFmtId="176" fontId="7" fillId="0" borderId="8" xfId="0" applyNumberFormat="1" applyFont="1" applyBorder="1" applyAlignment="1" applyProtection="1">
      <alignment horizontal="center" vertical="center" shrinkToFit="1"/>
    </xf>
    <xf numFmtId="176" fontId="7" fillId="0" borderId="9" xfId="0" applyNumberFormat="1" applyFont="1" applyBorder="1" applyAlignment="1" applyProtection="1">
      <alignment horizontal="center" vertical="center" shrinkToFit="1"/>
    </xf>
    <xf numFmtId="0" fontId="3" fillId="0" borderId="74" xfId="0" applyFont="1" applyBorder="1" applyAlignment="1" applyProtection="1">
      <alignment horizontal="center" vertical="center" shrinkToFit="1"/>
    </xf>
    <xf numFmtId="0" fontId="3" fillId="0" borderId="68" xfId="0" applyFont="1" applyBorder="1" applyAlignment="1" applyProtection="1">
      <alignment horizontal="center" vertical="center" shrinkToFit="1"/>
    </xf>
    <xf numFmtId="0" fontId="3" fillId="0" borderId="69" xfId="0" applyFont="1" applyBorder="1" applyAlignment="1" applyProtection="1">
      <alignment horizontal="center" vertical="center" shrinkToFit="1"/>
    </xf>
    <xf numFmtId="20" fontId="7" fillId="6" borderId="1" xfId="0" applyNumberFormat="1" applyFont="1" applyFill="1" applyBorder="1" applyAlignment="1" applyProtection="1">
      <alignment horizontal="center" vertical="center" shrinkToFit="1"/>
    </xf>
    <xf numFmtId="20" fontId="7" fillId="6" borderId="8" xfId="0" applyNumberFormat="1" applyFont="1" applyFill="1" applyBorder="1" applyAlignment="1" applyProtection="1">
      <alignment horizontal="center" vertical="center" shrinkToFit="1"/>
    </xf>
    <xf numFmtId="20" fontId="7" fillId="6" borderId="40" xfId="0" applyNumberFormat="1" applyFont="1" applyFill="1" applyBorder="1" applyAlignment="1" applyProtection="1">
      <alignment horizontal="center" vertical="center" shrinkToFit="1"/>
    </xf>
    <xf numFmtId="0" fontId="3" fillId="6" borderId="0" xfId="0" applyFont="1" applyFill="1" applyAlignment="1" applyProtection="1">
      <alignment horizontal="center" vertical="center" shrinkToFit="1"/>
    </xf>
    <xf numFmtId="0" fontId="3" fillId="6" borderId="2" xfId="0" applyFont="1" applyFill="1" applyBorder="1" applyAlignment="1" applyProtection="1">
      <alignment horizontal="center" vertical="center" shrinkToFit="1"/>
    </xf>
    <xf numFmtId="0" fontId="18" fillId="8" borderId="85" xfId="0" applyFont="1" applyFill="1" applyBorder="1" applyAlignment="1" applyProtection="1">
      <alignment horizontal="center" vertical="center" wrapText="1" shrinkToFit="1"/>
      <protection locked="0"/>
    </xf>
    <xf numFmtId="0" fontId="18" fillId="8" borderId="13" xfId="0" applyFont="1" applyFill="1" applyBorder="1" applyAlignment="1" applyProtection="1">
      <alignment horizontal="center" vertical="center" shrinkToFit="1"/>
      <protection locked="0"/>
    </xf>
    <xf numFmtId="0" fontId="18" fillId="8" borderId="15" xfId="0" applyFont="1" applyFill="1" applyBorder="1" applyAlignment="1" applyProtection="1">
      <alignment horizontal="center" vertical="center" shrinkToFit="1"/>
      <protection locked="0"/>
    </xf>
    <xf numFmtId="0" fontId="18" fillId="8" borderId="42" xfId="0" applyFont="1" applyFill="1" applyBorder="1" applyAlignment="1" applyProtection="1">
      <alignment horizontal="center" vertical="center" shrinkToFit="1"/>
      <protection locked="0"/>
    </xf>
    <xf numFmtId="0" fontId="18" fillId="8" borderId="0" xfId="0" applyFont="1" applyFill="1" applyAlignment="1" applyProtection="1">
      <alignment horizontal="center" vertical="center" shrinkToFit="1"/>
      <protection locked="0"/>
    </xf>
    <xf numFmtId="0" fontId="18" fillId="8" borderId="12" xfId="0" applyFont="1" applyFill="1" applyBorder="1" applyAlignment="1" applyProtection="1">
      <alignment horizontal="center" vertical="center" shrinkToFit="1"/>
      <protection locked="0"/>
    </xf>
    <xf numFmtId="0" fontId="6" fillId="0" borderId="13" xfId="0" applyFont="1" applyBorder="1" applyAlignment="1" applyProtection="1">
      <alignment horizontal="left" vertical="top" wrapText="1" shrinkToFit="1"/>
    </xf>
    <xf numFmtId="0" fontId="6" fillId="0" borderId="15" xfId="0" applyFont="1" applyBorder="1" applyAlignment="1" applyProtection="1">
      <alignment horizontal="left" vertical="top" wrapText="1" shrinkToFit="1"/>
    </xf>
    <xf numFmtId="0" fontId="6" fillId="0" borderId="0" xfId="0" applyFont="1" applyAlignment="1" applyProtection="1">
      <alignment horizontal="left" vertical="top" wrapText="1" shrinkToFit="1"/>
    </xf>
    <xf numFmtId="0" fontId="6" fillId="0" borderId="12" xfId="0" applyFont="1" applyBorder="1" applyAlignment="1" applyProtection="1">
      <alignment horizontal="left" vertical="top" wrapText="1" shrinkToFit="1"/>
    </xf>
    <xf numFmtId="0" fontId="6" fillId="0" borderId="85" xfId="0" applyFont="1" applyBorder="1" applyAlignment="1" applyProtection="1">
      <alignment horizontal="center" vertical="top" wrapText="1" shrinkToFit="1"/>
    </xf>
    <xf numFmtId="0" fontId="6" fillId="0" borderId="42" xfId="0" applyFont="1" applyBorder="1" applyAlignment="1" applyProtection="1">
      <alignment horizontal="center" vertical="top" wrapText="1" shrinkToFit="1"/>
    </xf>
    <xf numFmtId="0" fontId="3" fillId="9" borderId="41" xfId="0" applyFont="1" applyFill="1" applyBorder="1" applyAlignment="1" applyProtection="1">
      <alignment horizontal="center" vertical="center" shrinkToFit="1"/>
    </xf>
    <xf numFmtId="0" fontId="3" fillId="9" borderId="6" xfId="0" applyFont="1" applyFill="1" applyBorder="1" applyAlignment="1" applyProtection="1">
      <alignment horizontal="center" vertical="center" shrinkToFit="1"/>
    </xf>
    <xf numFmtId="0" fontId="3" fillId="9" borderId="75" xfId="0" applyFont="1" applyFill="1" applyBorder="1" applyAlignment="1" applyProtection="1">
      <alignment horizontal="center" vertical="center" shrinkToFit="1"/>
    </xf>
    <xf numFmtId="0" fontId="3" fillId="9" borderId="42" xfId="0" applyFont="1" applyFill="1" applyBorder="1" applyAlignment="1" applyProtection="1">
      <alignment horizontal="center" vertical="center" shrinkToFit="1"/>
    </xf>
    <xf numFmtId="0" fontId="3" fillId="9" borderId="0" xfId="0" applyFont="1" applyFill="1" applyAlignment="1" applyProtection="1">
      <alignment horizontal="center" vertical="center" shrinkToFit="1"/>
    </xf>
    <xf numFmtId="0" fontId="3" fillId="9" borderId="12" xfId="0" applyFont="1" applyFill="1" applyBorder="1" applyAlignment="1" applyProtection="1">
      <alignment horizontal="center" vertical="center" shrinkToFit="1"/>
    </xf>
    <xf numFmtId="0" fontId="3" fillId="9" borderId="71" xfId="0" applyFont="1" applyFill="1" applyBorder="1" applyAlignment="1" applyProtection="1">
      <alignment horizontal="center" vertical="center" shrinkToFit="1"/>
    </xf>
    <xf numFmtId="0" fontId="3" fillId="9" borderId="10" xfId="0" applyFont="1" applyFill="1" applyBorder="1" applyAlignment="1" applyProtection="1">
      <alignment horizontal="center" vertical="center" shrinkToFit="1"/>
    </xf>
    <xf numFmtId="0" fontId="3" fillId="9" borderId="16" xfId="0" applyFont="1" applyFill="1" applyBorder="1" applyAlignment="1" applyProtection="1">
      <alignment horizontal="center" vertical="center" shrinkToFit="1"/>
    </xf>
    <xf numFmtId="0" fontId="3" fillId="8" borderId="11" xfId="0" applyFont="1" applyFill="1" applyBorder="1" applyAlignment="1" applyProtection="1">
      <alignment horizontal="left" vertical="top" shrinkToFit="1"/>
      <protection locked="0"/>
    </xf>
    <xf numFmtId="0" fontId="3" fillId="8" borderId="137" xfId="0" applyFont="1" applyFill="1" applyBorder="1" applyAlignment="1" applyProtection="1">
      <alignment horizontal="left" vertical="top" shrinkToFit="1"/>
      <protection locked="0"/>
    </xf>
    <xf numFmtId="0" fontId="3" fillId="8" borderId="134" xfId="0" applyFont="1" applyFill="1" applyBorder="1" applyAlignment="1" applyProtection="1">
      <alignment horizontal="left" vertical="top" shrinkToFit="1"/>
      <protection locked="0"/>
    </xf>
    <xf numFmtId="0" fontId="3" fillId="8" borderId="0" xfId="0" applyFont="1" applyFill="1" applyBorder="1" applyAlignment="1" applyProtection="1">
      <alignment horizontal="left" vertical="top" shrinkToFit="1"/>
      <protection locked="0"/>
    </xf>
    <xf numFmtId="0" fontId="6" fillId="6" borderId="0" xfId="0" applyFont="1" applyFill="1" applyAlignment="1" applyProtection="1">
      <alignment horizontal="center" vertical="center" textRotation="255" shrinkToFit="1"/>
    </xf>
    <xf numFmtId="0" fontId="6" fillId="6" borderId="2" xfId="0" applyFont="1" applyFill="1" applyBorder="1" applyAlignment="1" applyProtection="1">
      <alignment horizontal="center" vertical="center" textRotation="255" shrinkToFit="1"/>
    </xf>
    <xf numFmtId="0" fontId="7" fillId="6" borderId="0" xfId="0" applyFont="1" applyFill="1" applyAlignment="1" applyProtection="1">
      <alignment horizontal="center" vertical="center" textRotation="255" shrinkToFit="1"/>
    </xf>
    <xf numFmtId="0" fontId="7" fillId="6" borderId="2" xfId="0" applyFont="1" applyFill="1" applyBorder="1" applyAlignment="1" applyProtection="1">
      <alignment horizontal="center" vertical="center" textRotation="255" shrinkToFit="1"/>
    </xf>
    <xf numFmtId="20" fontId="6" fillId="6" borderId="0" xfId="0" applyNumberFormat="1" applyFont="1" applyFill="1" applyAlignment="1" applyProtection="1">
      <alignment horizontal="center" vertical="center" shrinkToFit="1"/>
    </xf>
    <xf numFmtId="20" fontId="6" fillId="6" borderId="2" xfId="0" applyNumberFormat="1" applyFont="1" applyFill="1" applyBorder="1" applyAlignment="1" applyProtection="1">
      <alignment horizontal="center" vertical="center" shrinkToFit="1"/>
    </xf>
    <xf numFmtId="184" fontId="10" fillId="6" borderId="0" xfId="0" applyNumberFormat="1" applyFont="1" applyFill="1" applyAlignment="1" applyProtection="1">
      <alignment horizontal="center" vertical="top" wrapText="1" shrinkToFit="1"/>
    </xf>
    <xf numFmtId="0" fontId="36" fillId="6" borderId="42" xfId="0" applyFont="1" applyFill="1" applyBorder="1" applyAlignment="1" applyProtection="1">
      <alignment horizontal="center" vertical="center" shrinkToFit="1"/>
    </xf>
    <xf numFmtId="0" fontId="36" fillId="6" borderId="0" xfId="0" applyFont="1" applyFill="1" applyBorder="1" applyAlignment="1" applyProtection="1">
      <alignment horizontal="center" vertical="center" shrinkToFit="1"/>
    </xf>
    <xf numFmtId="0" fontId="36" fillId="6" borderId="12" xfId="0" applyFont="1" applyFill="1" applyBorder="1" applyAlignment="1" applyProtection="1">
      <alignment horizontal="center" vertical="center" shrinkToFit="1"/>
    </xf>
    <xf numFmtId="0" fontId="36" fillId="6" borderId="1" xfId="0" applyFont="1" applyFill="1" applyBorder="1" applyAlignment="1" applyProtection="1">
      <alignment horizontal="center" vertical="center" shrinkToFit="1"/>
    </xf>
    <xf numFmtId="0" fontId="36" fillId="6" borderId="8" xfId="0" applyFont="1" applyFill="1" applyBorder="1" applyAlignment="1" applyProtection="1">
      <alignment horizontal="center" vertical="center" shrinkToFit="1"/>
    </xf>
    <xf numFmtId="0" fontId="36" fillId="6" borderId="9" xfId="0" applyFont="1" applyFill="1" applyBorder="1" applyAlignment="1" applyProtection="1">
      <alignment horizontal="center" vertical="center" shrinkToFit="1"/>
    </xf>
    <xf numFmtId="0" fontId="7" fillId="6" borderId="0" xfId="0" applyFont="1" applyFill="1" applyAlignment="1" applyProtection="1">
      <alignment horizontal="left" vertical="top" wrapText="1" shrinkToFit="1"/>
    </xf>
    <xf numFmtId="0" fontId="7" fillId="6" borderId="8" xfId="0" applyFont="1" applyFill="1" applyBorder="1" applyAlignment="1" applyProtection="1">
      <alignment horizontal="left" vertical="top" wrapText="1" shrinkToFit="1"/>
    </xf>
    <xf numFmtId="0" fontId="3" fillId="13" borderId="17" xfId="0" applyFont="1" applyFill="1" applyBorder="1" applyAlignment="1" applyProtection="1">
      <alignment horizontal="center" vertical="center" wrapText="1" shrinkToFit="1"/>
    </xf>
    <xf numFmtId="0" fontId="3" fillId="13" borderId="18" xfId="0" applyFont="1" applyFill="1" applyBorder="1" applyAlignment="1" applyProtection="1">
      <alignment horizontal="center" vertical="center" wrapText="1" shrinkToFit="1"/>
    </xf>
    <xf numFmtId="0" fontId="3" fillId="13" borderId="19" xfId="0" applyFont="1" applyFill="1" applyBorder="1" applyAlignment="1" applyProtection="1">
      <alignment horizontal="center" vertical="center" wrapText="1" shrinkToFit="1"/>
    </xf>
    <xf numFmtId="184" fontId="4" fillId="0" borderId="67" xfId="0" applyNumberFormat="1" applyFont="1" applyFill="1" applyBorder="1" applyAlignment="1" applyProtection="1">
      <alignment horizontal="center" vertical="top" wrapText="1" shrinkToFit="1"/>
    </xf>
    <xf numFmtId="184" fontId="4" fillId="0" borderId="68" xfId="0" applyNumberFormat="1" applyFont="1" applyFill="1" applyBorder="1" applyAlignment="1" applyProtection="1">
      <alignment horizontal="center" vertical="top" wrapText="1" shrinkToFit="1"/>
    </xf>
    <xf numFmtId="184" fontId="4" fillId="0" borderId="70" xfId="0" applyNumberFormat="1" applyFont="1" applyFill="1" applyBorder="1" applyAlignment="1" applyProtection="1">
      <alignment horizontal="center" vertical="top" wrapText="1" shrinkToFit="1"/>
    </xf>
    <xf numFmtId="0" fontId="3" fillId="6" borderId="5" xfId="0" applyFont="1" applyFill="1" applyBorder="1" applyAlignment="1" applyProtection="1">
      <alignment horizontal="center" vertical="center" shrinkToFit="1"/>
    </xf>
    <xf numFmtId="0" fontId="3" fillId="6" borderId="10" xfId="0" applyFont="1" applyFill="1" applyBorder="1" applyAlignment="1" applyProtection="1">
      <alignment horizontal="center" vertical="center" shrinkToFit="1"/>
    </xf>
    <xf numFmtId="0" fontId="3" fillId="6" borderId="73" xfId="0" applyFont="1" applyFill="1" applyBorder="1" applyAlignment="1" applyProtection="1">
      <alignment horizontal="center" vertical="center" shrinkToFit="1"/>
    </xf>
    <xf numFmtId="0" fontId="3" fillId="6" borderId="14" xfId="0" applyFont="1" applyFill="1" applyBorder="1" applyAlignment="1" applyProtection="1">
      <alignment horizontal="center" vertical="center" shrinkToFit="1"/>
    </xf>
    <xf numFmtId="0" fontId="3" fillId="6" borderId="199" xfId="0" applyFont="1" applyFill="1" applyBorder="1" applyAlignment="1" applyProtection="1">
      <alignment horizontal="center" vertical="center" shrinkToFit="1"/>
    </xf>
    <xf numFmtId="0" fontId="3" fillId="6" borderId="7" xfId="0" applyFont="1" applyFill="1" applyBorder="1" applyAlignment="1" applyProtection="1">
      <alignment horizontal="center" vertical="center" shrinkToFit="1"/>
    </xf>
    <xf numFmtId="0" fontId="4" fillId="13" borderId="108" xfId="0" applyFont="1" applyFill="1" applyBorder="1" applyAlignment="1" applyProtection="1">
      <alignment horizontal="center" vertical="center" textRotation="255" shrinkToFit="1"/>
    </xf>
    <xf numFmtId="0" fontId="4" fillId="13" borderId="109" xfId="0" applyFont="1" applyFill="1" applyBorder="1" applyAlignment="1" applyProtection="1">
      <alignment horizontal="center" vertical="center" textRotation="255" shrinkToFit="1"/>
    </xf>
    <xf numFmtId="0" fontId="10" fillId="6" borderId="4" xfId="0" applyFont="1" applyFill="1" applyBorder="1" applyAlignment="1" applyProtection="1">
      <alignment horizontal="center" vertical="center"/>
    </xf>
    <xf numFmtId="0" fontId="10" fillId="6" borderId="2" xfId="0" applyFont="1" applyFill="1" applyBorder="1" applyAlignment="1" applyProtection="1">
      <alignment horizontal="center" vertical="center"/>
    </xf>
    <xf numFmtId="0" fontId="3" fillId="6" borderId="247" xfId="0" applyFont="1" applyFill="1" applyBorder="1" applyAlignment="1" applyProtection="1">
      <alignment horizontal="center" vertical="center" shrinkToFit="1"/>
    </xf>
    <xf numFmtId="0" fontId="3" fillId="6" borderId="248" xfId="0" applyFont="1" applyFill="1" applyBorder="1" applyAlignment="1" applyProtection="1">
      <alignment horizontal="center" vertical="center" shrinkToFit="1"/>
    </xf>
    <xf numFmtId="0" fontId="3" fillId="6" borderId="11" xfId="0" applyFont="1" applyFill="1" applyBorder="1" applyAlignment="1" applyProtection="1">
      <alignment horizontal="center" vertical="center" shrinkToFit="1"/>
    </xf>
    <xf numFmtId="0" fontId="3" fillId="6" borderId="0" xfId="0" applyFont="1" applyFill="1" applyBorder="1" applyAlignment="1" applyProtection="1">
      <alignment horizontal="center" vertical="center" shrinkToFit="1"/>
    </xf>
    <xf numFmtId="0" fontId="3" fillId="6" borderId="84" xfId="0" applyFont="1" applyFill="1" applyBorder="1" applyAlignment="1" applyProtection="1">
      <alignment horizontal="center" vertical="center" shrinkToFit="1"/>
    </xf>
    <xf numFmtId="0" fontId="3" fillId="6" borderId="39" xfId="0" applyFont="1" applyFill="1" applyBorder="1" applyAlignment="1" applyProtection="1">
      <alignment horizontal="center" vertical="center" shrinkToFit="1"/>
    </xf>
    <xf numFmtId="0" fontId="3" fillId="6" borderId="87" xfId="0" applyFont="1" applyFill="1" applyBorder="1" applyAlignment="1" applyProtection="1">
      <alignment horizontal="center" vertical="center" shrinkToFit="1"/>
    </xf>
    <xf numFmtId="0" fontId="3" fillId="6" borderId="16" xfId="0" applyFont="1" applyFill="1" applyBorder="1" applyAlignment="1" applyProtection="1">
      <alignment horizontal="center" vertical="center" shrinkToFit="1"/>
    </xf>
    <xf numFmtId="0" fontId="3" fillId="8" borderId="10" xfId="0" applyFont="1" applyFill="1" applyBorder="1" applyAlignment="1" applyProtection="1">
      <alignment horizontal="left" vertical="top" shrinkToFit="1"/>
      <protection locked="0"/>
    </xf>
    <xf numFmtId="0" fontId="3" fillId="8" borderId="86" xfId="0" applyFont="1" applyFill="1" applyBorder="1" applyAlignment="1" applyProtection="1">
      <alignment horizontal="left" vertical="top" shrinkToFit="1"/>
      <protection locked="0"/>
    </xf>
    <xf numFmtId="0" fontId="3" fillId="8" borderId="87" xfId="0" applyFont="1" applyFill="1" applyBorder="1" applyAlignment="1" applyProtection="1">
      <alignment horizontal="left" vertical="top" shrinkToFit="1"/>
      <protection locked="0"/>
    </xf>
    <xf numFmtId="0" fontId="3" fillId="8" borderId="8" xfId="0" applyFont="1" applyFill="1" applyBorder="1" applyAlignment="1" applyProtection="1">
      <alignment horizontal="left" vertical="top" shrinkToFit="1"/>
      <protection locked="0"/>
    </xf>
    <xf numFmtId="0" fontId="3" fillId="8" borderId="249" xfId="0" applyFont="1" applyFill="1" applyBorder="1" applyAlignment="1" applyProtection="1">
      <alignment horizontal="left" vertical="top" shrinkToFit="1"/>
      <protection locked="0"/>
    </xf>
    <xf numFmtId="0" fontId="3" fillId="8" borderId="250" xfId="0" applyFont="1" applyFill="1" applyBorder="1" applyAlignment="1" applyProtection="1">
      <alignment horizontal="left" vertical="top" shrinkToFit="1"/>
      <protection locked="0"/>
    </xf>
    <xf numFmtId="0" fontId="3" fillId="8" borderId="89" xfId="0" applyFont="1" applyFill="1" applyBorder="1" applyAlignment="1" applyProtection="1">
      <alignment horizontal="center" vertical="center" shrinkToFit="1"/>
    </xf>
    <xf numFmtId="0" fontId="5" fillId="6" borderId="89" xfId="0" applyFont="1" applyFill="1" applyBorder="1" applyAlignment="1" applyProtection="1">
      <alignment horizontal="center" vertical="center" shrinkToFit="1"/>
    </xf>
    <xf numFmtId="0" fontId="5" fillId="6" borderId="90" xfId="0" applyFont="1" applyFill="1" applyBorder="1" applyAlignment="1" applyProtection="1">
      <alignment horizontal="center" vertical="center" shrinkToFit="1"/>
    </xf>
    <xf numFmtId="0" fontId="3" fillId="8" borderId="11" xfId="0" applyFont="1" applyFill="1" applyBorder="1" applyAlignment="1" applyProtection="1">
      <alignment horizontal="left" vertical="top" shrinkToFit="1"/>
    </xf>
    <xf numFmtId="0" fontId="3" fillId="8" borderId="0" xfId="0" applyFont="1" applyFill="1" applyAlignment="1" applyProtection="1">
      <alignment horizontal="left" vertical="top" shrinkToFit="1"/>
    </xf>
    <xf numFmtId="0" fontId="3" fillId="8" borderId="137" xfId="0" applyFont="1" applyFill="1" applyBorder="1" applyAlignment="1" applyProtection="1">
      <alignment horizontal="left" vertical="top" shrinkToFit="1"/>
    </xf>
    <xf numFmtId="0" fontId="3" fillId="8" borderId="43" xfId="0" applyFont="1" applyFill="1" applyBorder="1" applyAlignment="1" applyProtection="1">
      <alignment horizontal="left" vertical="top" shrinkToFit="1"/>
    </xf>
    <xf numFmtId="0" fontId="3" fillId="8" borderId="84" xfId="0" applyFont="1" applyFill="1" applyBorder="1" applyAlignment="1" applyProtection="1">
      <alignment horizontal="left" vertical="top" shrinkToFit="1"/>
    </xf>
    <xf numFmtId="0" fontId="3" fillId="8" borderId="136" xfId="0" applyFont="1" applyFill="1" applyBorder="1" applyAlignment="1" applyProtection="1">
      <alignment horizontal="left" vertical="top" shrinkToFit="1"/>
    </xf>
    <xf numFmtId="0" fontId="3" fillId="8" borderId="11" xfId="0" applyFont="1" applyFill="1" applyBorder="1" applyAlignment="1" applyProtection="1">
      <alignment horizontal="center" vertical="center" shrinkToFit="1"/>
    </xf>
    <xf numFmtId="0" fontId="3" fillId="8" borderId="0" xfId="0" applyFont="1" applyFill="1" applyBorder="1" applyAlignment="1" applyProtection="1">
      <alignment horizontal="center" vertical="center" shrinkToFit="1"/>
    </xf>
    <xf numFmtId="0" fontId="3" fillId="8" borderId="84" xfId="0" applyFont="1" applyFill="1" applyBorder="1" applyAlignment="1" applyProtection="1">
      <alignment horizontal="center" vertical="center" shrinkToFit="1"/>
    </xf>
    <xf numFmtId="0" fontId="3" fillId="8" borderId="137" xfId="0" applyFont="1" applyFill="1" applyBorder="1" applyAlignment="1" applyProtection="1">
      <alignment horizontal="center" vertical="center" shrinkToFit="1"/>
    </xf>
    <xf numFmtId="0" fontId="3" fillId="8" borderId="43" xfId="0" applyFont="1" applyFill="1" applyBorder="1" applyAlignment="1" applyProtection="1">
      <alignment horizontal="center" vertical="center" shrinkToFit="1"/>
    </xf>
    <xf numFmtId="0" fontId="3" fillId="8" borderId="136" xfId="0" applyFont="1" applyFill="1" applyBorder="1" applyAlignment="1" applyProtection="1">
      <alignment horizontal="center" vertical="center" shrinkToFit="1"/>
    </xf>
    <xf numFmtId="0" fontId="3" fillId="8" borderId="93" xfId="0" applyFont="1" applyFill="1" applyBorder="1" applyAlignment="1" applyProtection="1">
      <alignment horizontal="left" vertical="top" shrinkToFit="1"/>
    </xf>
    <xf numFmtId="0" fontId="3" fillId="8" borderId="135" xfId="0" applyFont="1" applyFill="1" applyBorder="1" applyAlignment="1" applyProtection="1">
      <alignment horizontal="left" vertical="top" shrinkToFit="1"/>
    </xf>
    <xf numFmtId="0" fontId="3" fillId="8" borderId="134" xfId="0" applyFont="1" applyFill="1" applyBorder="1" applyAlignment="1" applyProtection="1">
      <alignment horizontal="center" vertical="center" shrinkToFit="1"/>
    </xf>
    <xf numFmtId="0" fontId="3" fillId="8" borderId="93" xfId="0" applyFont="1" applyFill="1" applyBorder="1" applyAlignment="1" applyProtection="1">
      <alignment horizontal="center" vertical="center" shrinkToFit="1"/>
    </xf>
    <xf numFmtId="0" fontId="3" fillId="8" borderId="135" xfId="0" applyFont="1" applyFill="1" applyBorder="1" applyAlignment="1" applyProtection="1">
      <alignment horizontal="center" vertical="center" shrinkToFit="1"/>
    </xf>
    <xf numFmtId="0" fontId="3" fillId="8" borderId="134" xfId="0" applyFont="1" applyFill="1" applyBorder="1" applyAlignment="1" applyProtection="1">
      <alignment horizontal="left" vertical="top" shrinkToFit="1"/>
    </xf>
    <xf numFmtId="0" fontId="3" fillId="8" borderId="0" xfId="0" applyFont="1" applyFill="1" applyBorder="1" applyAlignment="1" applyProtection="1">
      <alignment horizontal="left" vertical="top" shrinkToFit="1"/>
    </xf>
    <xf numFmtId="0" fontId="3" fillId="8" borderId="0" xfId="0" applyFont="1" applyFill="1" applyAlignment="1" applyProtection="1">
      <alignment horizontal="center" vertical="top" shrinkToFit="1"/>
    </xf>
    <xf numFmtId="0" fontId="3" fillId="8" borderId="84" xfId="0" applyFont="1" applyFill="1" applyBorder="1" applyAlignment="1" applyProtection="1">
      <alignment horizontal="center" vertical="top" shrinkToFit="1"/>
    </xf>
    <xf numFmtId="0" fontId="3" fillId="8" borderId="43" xfId="0" applyFont="1" applyFill="1" applyBorder="1" applyAlignment="1" applyProtection="1">
      <alignment horizontal="center" vertical="top" shrinkToFit="1"/>
    </xf>
    <xf numFmtId="0" fontId="3" fillId="8" borderId="136" xfId="0" applyFont="1" applyFill="1" applyBorder="1" applyAlignment="1" applyProtection="1">
      <alignment horizontal="center" vertical="top" shrinkToFit="1"/>
    </xf>
    <xf numFmtId="0" fontId="3" fillId="8" borderId="93" xfId="0" applyFont="1" applyFill="1" applyBorder="1" applyAlignment="1" applyProtection="1">
      <alignment horizontal="center" vertical="top" shrinkToFit="1"/>
    </xf>
    <xf numFmtId="0" fontId="3" fillId="8" borderId="135" xfId="0" applyFont="1" applyFill="1" applyBorder="1" applyAlignment="1" applyProtection="1">
      <alignment horizontal="center" vertical="top" shrinkToFit="1"/>
    </xf>
    <xf numFmtId="20" fontId="3" fillId="8" borderId="134" xfId="0" applyNumberFormat="1" applyFont="1" applyFill="1" applyBorder="1" applyAlignment="1" applyProtection="1">
      <alignment horizontal="center" vertical="center" shrinkToFit="1"/>
    </xf>
    <xf numFmtId="0" fontId="3" fillId="8" borderId="93" xfId="0" applyFont="1" applyFill="1" applyBorder="1" applyAlignment="1" applyProtection="1">
      <alignment horizontal="center" vertical="center" wrapText="1" shrinkToFit="1"/>
    </xf>
    <xf numFmtId="0" fontId="3" fillId="8" borderId="135" xfId="0" applyFont="1" applyFill="1" applyBorder="1" applyAlignment="1" applyProtection="1">
      <alignment horizontal="center" vertical="center" wrapText="1" shrinkToFit="1"/>
    </xf>
    <xf numFmtId="0" fontId="3" fillId="8" borderId="0" xfId="0" applyFont="1" applyFill="1" applyBorder="1" applyAlignment="1" applyProtection="1">
      <alignment horizontal="center" vertical="center" wrapText="1" shrinkToFit="1"/>
    </xf>
    <xf numFmtId="0" fontId="3" fillId="8" borderId="84" xfId="0" applyFont="1" applyFill="1" applyBorder="1" applyAlignment="1" applyProtection="1">
      <alignment horizontal="center" vertical="center" wrapText="1" shrinkToFit="1"/>
    </xf>
    <xf numFmtId="0" fontId="3" fillId="8" borderId="43" xfId="0" applyFont="1" applyFill="1" applyBorder="1" applyAlignment="1" applyProtection="1">
      <alignment horizontal="center" vertical="center" wrapText="1" shrinkToFit="1"/>
    </xf>
    <xf numFmtId="0" fontId="3" fillId="8" borderId="136" xfId="0" applyFont="1" applyFill="1" applyBorder="1" applyAlignment="1" applyProtection="1">
      <alignment horizontal="center" vertical="center" wrapText="1" shrinkToFit="1"/>
    </xf>
    <xf numFmtId="0" fontId="7" fillId="8" borderId="134" xfId="0" applyFont="1" applyFill="1" applyBorder="1" applyAlignment="1" applyProtection="1">
      <alignment horizontal="center" vertical="center" wrapText="1" shrinkToFit="1"/>
    </xf>
    <xf numFmtId="0" fontId="7" fillId="8" borderId="93" xfId="0" applyFont="1" applyFill="1" applyBorder="1" applyAlignment="1" applyProtection="1">
      <alignment horizontal="center" vertical="center" wrapText="1" shrinkToFit="1"/>
    </xf>
    <xf numFmtId="0" fontId="7" fillId="8" borderId="135" xfId="0" applyFont="1" applyFill="1" applyBorder="1" applyAlignment="1" applyProtection="1">
      <alignment horizontal="center" vertical="center" wrapText="1" shrinkToFit="1"/>
    </xf>
    <xf numFmtId="0" fontId="7" fillId="8" borderId="11" xfId="0" applyFont="1" applyFill="1" applyBorder="1" applyAlignment="1" applyProtection="1">
      <alignment horizontal="center" vertical="center" wrapText="1" shrinkToFit="1"/>
    </xf>
    <xf numFmtId="0" fontId="7" fillId="8" borderId="0" xfId="0" applyFont="1" applyFill="1" applyBorder="1" applyAlignment="1" applyProtection="1">
      <alignment horizontal="center" vertical="center" wrapText="1" shrinkToFit="1"/>
    </xf>
    <xf numFmtId="0" fontId="7" fillId="8" borderId="84" xfId="0" applyFont="1" applyFill="1" applyBorder="1" applyAlignment="1" applyProtection="1">
      <alignment horizontal="center" vertical="center" wrapText="1" shrinkToFit="1"/>
    </xf>
    <xf numFmtId="0" fontId="7" fillId="8" borderId="137" xfId="0" applyFont="1" applyFill="1" applyBorder="1" applyAlignment="1" applyProtection="1">
      <alignment horizontal="center" vertical="center" wrapText="1" shrinkToFit="1"/>
    </xf>
    <xf numFmtId="0" fontId="7" fillId="8" borderId="43" xfId="0" applyFont="1" applyFill="1" applyBorder="1" applyAlignment="1" applyProtection="1">
      <alignment horizontal="center" vertical="center" wrapText="1" shrinkToFit="1"/>
    </xf>
    <xf numFmtId="0" fontId="7" fillId="8" borderId="136" xfId="0" applyFont="1" applyFill="1" applyBorder="1" applyAlignment="1" applyProtection="1">
      <alignment horizontal="center" vertical="center" wrapText="1" shrinkToFit="1"/>
    </xf>
    <xf numFmtId="0" fontId="6" fillId="8" borderId="134" xfId="0" applyFont="1" applyFill="1" applyBorder="1" applyAlignment="1" applyProtection="1">
      <alignment horizontal="center" vertical="center" wrapText="1" shrinkToFit="1"/>
    </xf>
    <xf numFmtId="0" fontId="6" fillId="8" borderId="93" xfId="0" applyFont="1" applyFill="1" applyBorder="1" applyAlignment="1" applyProtection="1">
      <alignment horizontal="center" vertical="center" wrapText="1" shrinkToFit="1"/>
    </xf>
    <xf numFmtId="0" fontId="6" fillId="8" borderId="135" xfId="0" applyFont="1" applyFill="1" applyBorder="1" applyAlignment="1" applyProtection="1">
      <alignment horizontal="center" vertical="center" wrapText="1" shrinkToFit="1"/>
    </xf>
    <xf numFmtId="0" fontId="6" fillId="8" borderId="11" xfId="0" applyFont="1" applyFill="1" applyBorder="1" applyAlignment="1" applyProtection="1">
      <alignment horizontal="center" vertical="center" wrapText="1" shrinkToFit="1"/>
    </xf>
    <xf numFmtId="0" fontId="6" fillId="8" borderId="0" xfId="0" applyFont="1" applyFill="1" applyBorder="1" applyAlignment="1" applyProtection="1">
      <alignment horizontal="center" vertical="center" wrapText="1" shrinkToFit="1"/>
    </xf>
    <xf numFmtId="0" fontId="6" fillId="8" borderId="84" xfId="0" applyFont="1" applyFill="1" applyBorder="1" applyAlignment="1" applyProtection="1">
      <alignment horizontal="center" vertical="center" wrapText="1" shrinkToFit="1"/>
    </xf>
    <xf numFmtId="0" fontId="6" fillId="8" borderId="137" xfId="0" applyFont="1" applyFill="1" applyBorder="1" applyAlignment="1" applyProtection="1">
      <alignment horizontal="center" vertical="center" wrapText="1" shrinkToFit="1"/>
    </xf>
    <xf numFmtId="0" fontId="6" fillId="8" borderId="43" xfId="0" applyFont="1" applyFill="1" applyBorder="1" applyAlignment="1" applyProtection="1">
      <alignment horizontal="center" vertical="center" wrapText="1" shrinkToFit="1"/>
    </xf>
    <xf numFmtId="0" fontId="6" fillId="8" borderId="136" xfId="0" applyFont="1" applyFill="1" applyBorder="1" applyAlignment="1" applyProtection="1">
      <alignment horizontal="center" vertical="center" wrapText="1" shrinkToFit="1"/>
    </xf>
    <xf numFmtId="0" fontId="3" fillId="8" borderId="134" xfId="0" applyFont="1" applyFill="1" applyBorder="1" applyAlignment="1" applyProtection="1">
      <alignment horizontal="center" vertical="center" wrapText="1" shrinkToFit="1"/>
    </xf>
    <xf numFmtId="0" fontId="3" fillId="8" borderId="11" xfId="0" applyFont="1" applyFill="1" applyBorder="1" applyAlignment="1" applyProtection="1">
      <alignment horizontal="center" vertical="center" wrapText="1" shrinkToFit="1"/>
    </xf>
    <xf numFmtId="0" fontId="3" fillId="8" borderId="137" xfId="0" applyFont="1" applyFill="1" applyBorder="1" applyAlignment="1" applyProtection="1">
      <alignment horizontal="center" vertical="center" wrapText="1" shrinkToFit="1"/>
    </xf>
    <xf numFmtId="0" fontId="3" fillId="8" borderId="8" xfId="0" applyFont="1" applyFill="1" applyBorder="1" applyAlignment="1" applyProtection="1">
      <alignment horizontal="left" vertical="top" shrinkToFit="1"/>
    </xf>
    <xf numFmtId="0" fontId="3" fillId="8" borderId="249" xfId="0" applyFont="1" applyFill="1" applyBorder="1" applyAlignment="1" applyProtection="1">
      <alignment horizontal="left" vertical="top" shrinkToFit="1"/>
    </xf>
    <xf numFmtId="0" fontId="3" fillId="8" borderId="250" xfId="0" applyFont="1" applyFill="1" applyBorder="1" applyAlignment="1" applyProtection="1">
      <alignment horizontal="left" vertical="top" shrinkToFit="1"/>
    </xf>
    <xf numFmtId="20" fontId="18" fillId="8" borderId="85" xfId="0" applyNumberFormat="1" applyFont="1" applyFill="1" applyBorder="1" applyAlignment="1" applyProtection="1">
      <alignment horizontal="center" vertical="center" wrapText="1" shrinkToFit="1"/>
    </xf>
    <xf numFmtId="0" fontId="18" fillId="8" borderId="13" xfId="0" applyFont="1" applyFill="1" applyBorder="1" applyAlignment="1" applyProtection="1">
      <alignment horizontal="center" vertical="center" shrinkToFit="1"/>
    </xf>
    <xf numFmtId="0" fontId="18" fillId="8" borderId="15" xfId="0" applyFont="1" applyFill="1" applyBorder="1" applyAlignment="1" applyProtection="1">
      <alignment horizontal="center" vertical="center" shrinkToFit="1"/>
    </xf>
    <xf numFmtId="0" fontId="18" fillId="8" borderId="42" xfId="0" applyFont="1" applyFill="1" applyBorder="1" applyAlignment="1" applyProtection="1">
      <alignment horizontal="center" vertical="center" shrinkToFit="1"/>
    </xf>
    <xf numFmtId="0" fontId="18" fillId="8" borderId="0" xfId="0" applyFont="1" applyFill="1" applyAlignment="1" applyProtection="1">
      <alignment horizontal="center" vertical="center" shrinkToFit="1"/>
    </xf>
    <xf numFmtId="0" fontId="18" fillId="8" borderId="12" xfId="0" applyFont="1" applyFill="1" applyBorder="1" applyAlignment="1" applyProtection="1">
      <alignment horizontal="center" vertical="center" shrinkToFit="1"/>
    </xf>
    <xf numFmtId="0" fontId="3" fillId="8" borderId="87" xfId="0" applyFont="1" applyFill="1" applyBorder="1" applyAlignment="1" applyProtection="1">
      <alignment horizontal="left" vertical="top" shrinkToFit="1"/>
    </xf>
    <xf numFmtId="0" fontId="3" fillId="8" borderId="10" xfId="0" applyFont="1" applyFill="1" applyBorder="1" applyAlignment="1" applyProtection="1">
      <alignment horizontal="left" vertical="top" shrinkToFit="1"/>
    </xf>
    <xf numFmtId="0" fontId="3" fillId="8" borderId="86" xfId="0" applyFont="1" applyFill="1" applyBorder="1" applyAlignment="1" applyProtection="1">
      <alignment horizontal="left" vertical="top" shrinkToFit="1"/>
    </xf>
    <xf numFmtId="0" fontId="3" fillId="8" borderId="0" xfId="0" applyFont="1" applyFill="1" applyBorder="1" applyAlignment="1" applyProtection="1">
      <alignment horizontal="center" vertical="top" shrinkToFit="1"/>
    </xf>
    <xf numFmtId="0" fontId="3" fillId="8" borderId="134" xfId="0" applyFont="1" applyFill="1" applyBorder="1" applyAlignment="1" applyProtection="1">
      <alignment horizontal="center" vertical="top" shrinkToFit="1"/>
    </xf>
    <xf numFmtId="0" fontId="3" fillId="8" borderId="11" xfId="0" applyFont="1" applyFill="1" applyBorder="1" applyAlignment="1" applyProtection="1">
      <alignment horizontal="center" vertical="top" shrinkToFit="1"/>
    </xf>
    <xf numFmtId="0" fontId="3" fillId="8" borderId="137" xfId="0" applyFont="1" applyFill="1" applyBorder="1" applyAlignment="1" applyProtection="1">
      <alignment horizontal="center" vertical="top" shrinkToFit="1"/>
    </xf>
    <xf numFmtId="0" fontId="6" fillId="8" borderId="171" xfId="0" applyFont="1" applyFill="1" applyBorder="1" applyAlignment="1" applyProtection="1">
      <alignment horizontal="center" vertical="center" shrinkToFit="1"/>
    </xf>
    <xf numFmtId="0" fontId="6" fillId="8" borderId="95" xfId="0" applyFont="1" applyFill="1" applyBorder="1" applyAlignment="1" applyProtection="1">
      <alignment horizontal="center" vertical="center" shrinkToFit="1"/>
    </xf>
    <xf numFmtId="0" fontId="6" fillId="8" borderId="96" xfId="0" applyFont="1" applyFill="1" applyBorder="1" applyAlignment="1" applyProtection="1">
      <alignment horizontal="center" vertical="center" shrinkToFit="1"/>
    </xf>
    <xf numFmtId="0" fontId="6" fillId="8" borderId="94" xfId="0" applyNumberFormat="1" applyFont="1" applyFill="1" applyBorder="1" applyAlignment="1" applyProtection="1">
      <alignment horizontal="center" vertical="center" shrinkToFit="1"/>
    </xf>
    <xf numFmtId="0" fontId="6" fillId="8" borderId="95" xfId="0" applyNumberFormat="1" applyFont="1" applyFill="1" applyBorder="1" applyAlignment="1" applyProtection="1">
      <alignment horizontal="center" vertical="center" shrinkToFit="1"/>
    </xf>
    <xf numFmtId="0" fontId="6" fillId="8" borderId="172" xfId="0" applyNumberFormat="1" applyFont="1" applyFill="1" applyBorder="1" applyAlignment="1" applyProtection="1">
      <alignment horizontal="center" vertical="center" shrinkToFit="1"/>
    </xf>
    <xf numFmtId="20" fontId="7" fillId="8" borderId="61" xfId="0" applyNumberFormat="1" applyFont="1" applyFill="1" applyBorder="1" applyAlignment="1" applyProtection="1">
      <alignment horizontal="center" vertical="center" wrapText="1" shrinkToFit="1"/>
    </xf>
    <xf numFmtId="20" fontId="7" fillId="8" borderId="62" xfId="0" applyNumberFormat="1" applyFont="1" applyFill="1" applyBorder="1" applyAlignment="1" applyProtection="1">
      <alignment horizontal="center" vertical="center" wrapText="1" shrinkToFit="1"/>
    </xf>
    <xf numFmtId="20" fontId="7" fillId="8" borderId="63" xfId="0" applyNumberFormat="1" applyFont="1" applyFill="1" applyBorder="1" applyAlignment="1" applyProtection="1">
      <alignment horizontal="center" vertical="center" wrapText="1" shrinkToFit="1"/>
    </xf>
    <xf numFmtId="20" fontId="7" fillId="8" borderId="11" xfId="0" applyNumberFormat="1" applyFont="1" applyFill="1" applyBorder="1" applyAlignment="1" applyProtection="1">
      <alignment horizontal="center" vertical="center" wrapText="1" shrinkToFit="1"/>
    </xf>
    <xf numFmtId="20" fontId="7" fillId="8" borderId="0" xfId="0" applyNumberFormat="1" applyFont="1" applyFill="1" applyBorder="1" applyAlignment="1" applyProtection="1">
      <alignment horizontal="center" vertical="center" wrapText="1" shrinkToFit="1"/>
    </xf>
    <xf numFmtId="20" fontId="7" fillId="8" borderId="84" xfId="0" applyNumberFormat="1" applyFont="1" applyFill="1" applyBorder="1" applyAlignment="1" applyProtection="1">
      <alignment horizontal="center" vertical="center" wrapText="1" shrinkToFit="1"/>
    </xf>
    <xf numFmtId="20" fontId="7" fillId="8" borderId="270" xfId="0" applyNumberFormat="1" applyFont="1" applyFill="1" applyBorder="1" applyAlignment="1" applyProtection="1">
      <alignment horizontal="center" vertical="center" wrapText="1" shrinkToFit="1"/>
    </xf>
    <xf numFmtId="20" fontId="7" fillId="8" borderId="271" xfId="0" applyNumberFormat="1" applyFont="1" applyFill="1" applyBorder="1" applyAlignment="1" applyProtection="1">
      <alignment horizontal="center" vertical="center" wrapText="1" shrinkToFit="1"/>
    </xf>
    <xf numFmtId="20" fontId="7" fillId="8" borderId="272" xfId="0" applyNumberFormat="1" applyFont="1" applyFill="1" applyBorder="1" applyAlignment="1" applyProtection="1">
      <alignment horizontal="center" vertical="center" wrapText="1" shrinkToFit="1"/>
    </xf>
    <xf numFmtId="0" fontId="4" fillId="2" borderId="0" xfId="1" applyFont="1" applyFill="1" applyAlignment="1" applyProtection="1">
      <alignment horizontal="right" vertical="top" wrapText="1"/>
    </xf>
    <xf numFmtId="0" fontId="6" fillId="0" borderId="0" xfId="1" applyFont="1" applyFill="1" applyBorder="1" applyAlignment="1" applyProtection="1">
      <alignment horizontal="left" vertical="top" wrapText="1" shrinkToFit="1"/>
    </xf>
    <xf numFmtId="0" fontId="3" fillId="2" borderId="224" xfId="1" applyFont="1" applyFill="1" applyBorder="1" applyAlignment="1" applyProtection="1">
      <alignment horizontal="center" vertical="center"/>
    </xf>
    <xf numFmtId="0" fontId="3" fillId="2" borderId="64" xfId="1" applyFont="1" applyFill="1" applyBorder="1" applyAlignment="1" applyProtection="1">
      <alignment horizontal="center" vertical="center"/>
    </xf>
    <xf numFmtId="187" fontId="3" fillId="2" borderId="253" xfId="1" applyNumberFormat="1" applyFont="1" applyFill="1" applyBorder="1" applyAlignment="1" applyProtection="1">
      <alignment horizontal="center" vertical="center"/>
    </xf>
    <xf numFmtId="187" fontId="3" fillId="2" borderId="254" xfId="1" applyNumberFormat="1" applyFont="1" applyFill="1" applyBorder="1" applyAlignment="1" applyProtection="1">
      <alignment horizontal="center" vertical="center"/>
    </xf>
    <xf numFmtId="0" fontId="8" fillId="0" borderId="227" xfId="1" applyFont="1" applyFill="1" applyBorder="1" applyAlignment="1" applyProtection="1">
      <alignment horizontal="center" vertical="center" shrinkToFit="1"/>
    </xf>
    <xf numFmtId="187" fontId="8" fillId="0" borderId="227" xfId="1" applyNumberFormat="1" applyFont="1" applyFill="1" applyBorder="1" applyAlignment="1" applyProtection="1">
      <alignment horizontal="center" vertical="center" shrinkToFit="1"/>
    </xf>
    <xf numFmtId="0" fontId="8" fillId="8" borderId="20" xfId="1" applyFont="1" applyFill="1" applyBorder="1" applyAlignment="1" applyProtection="1">
      <alignment horizontal="center" vertical="center" shrinkToFit="1"/>
      <protection locked="0"/>
    </xf>
    <xf numFmtId="0" fontId="8" fillId="8" borderId="14" xfId="1" applyFont="1" applyFill="1" applyBorder="1" applyAlignment="1" applyProtection="1">
      <alignment horizontal="center" vertical="center" shrinkToFit="1"/>
      <protection locked="0"/>
    </xf>
    <xf numFmtId="0" fontId="8" fillId="8" borderId="46" xfId="1" applyFont="1" applyFill="1" applyBorder="1" applyAlignment="1" applyProtection="1">
      <alignment horizontal="center" vertical="center" shrinkToFit="1"/>
      <protection locked="0"/>
    </xf>
    <xf numFmtId="0" fontId="3" fillId="2" borderId="110" xfId="1" applyFont="1" applyFill="1" applyBorder="1" applyAlignment="1" applyProtection="1">
      <alignment horizontal="center" vertical="center"/>
    </xf>
    <xf numFmtId="0" fontId="3" fillId="2" borderId="114" xfId="1" applyFont="1" applyFill="1" applyBorder="1" applyAlignment="1" applyProtection="1">
      <alignment horizontal="center" vertical="center"/>
    </xf>
    <xf numFmtId="187" fontId="3" fillId="2" borderId="251" xfId="1" applyNumberFormat="1" applyFont="1" applyFill="1" applyBorder="1" applyAlignment="1" applyProtection="1">
      <alignment horizontal="center" vertical="center"/>
    </xf>
    <xf numFmtId="187" fontId="3" fillId="2" borderId="252" xfId="1" applyNumberFormat="1" applyFont="1" applyFill="1" applyBorder="1" applyAlignment="1" applyProtection="1">
      <alignment horizontal="center" vertical="center"/>
    </xf>
    <xf numFmtId="0" fontId="8" fillId="8" borderId="74" xfId="1" applyFont="1" applyFill="1" applyBorder="1" applyAlignment="1" applyProtection="1">
      <alignment horizontal="center" vertical="center" shrinkToFit="1"/>
      <protection locked="0"/>
    </xf>
    <xf numFmtId="0" fontId="8" fillId="8" borderId="68" xfId="1" applyFont="1" applyFill="1" applyBorder="1" applyAlignment="1" applyProtection="1">
      <alignment horizontal="center" vertical="center" shrinkToFit="1"/>
      <protection locked="0"/>
    </xf>
    <xf numFmtId="0" fontId="8" fillId="8" borderId="69" xfId="1" applyFont="1" applyFill="1" applyBorder="1" applyAlignment="1" applyProtection="1">
      <alignment horizontal="center" vertical="center" shrinkToFit="1"/>
      <protection locked="0"/>
    </xf>
    <xf numFmtId="0" fontId="3" fillId="2" borderId="37" xfId="1" applyFont="1" applyFill="1" applyBorder="1" applyAlignment="1" applyProtection="1">
      <alignment horizontal="center" vertical="center"/>
    </xf>
    <xf numFmtId="0" fontId="10" fillId="2" borderId="37" xfId="1" applyFont="1" applyFill="1" applyBorder="1" applyAlignment="1" applyProtection="1">
      <alignment horizontal="center" vertical="center"/>
    </xf>
    <xf numFmtId="14" fontId="3" fillId="9" borderId="37" xfId="1" applyNumberFormat="1" applyFont="1" applyFill="1" applyBorder="1" applyAlignment="1" applyProtection="1">
      <alignment horizontal="center" vertical="center" shrinkToFit="1"/>
    </xf>
    <xf numFmtId="0" fontId="3" fillId="9" borderId="103" xfId="1" applyFont="1" applyFill="1" applyBorder="1" applyAlignment="1" applyProtection="1">
      <alignment horizontal="center" vertical="center" wrapText="1" shrinkToFit="1"/>
    </xf>
    <xf numFmtId="0" fontId="3" fillId="9" borderId="104" xfId="1" applyFont="1" applyFill="1" applyBorder="1" applyAlignment="1" applyProtection="1">
      <alignment horizontal="center" vertical="center" wrapText="1" shrinkToFit="1"/>
    </xf>
    <xf numFmtId="0" fontId="3" fillId="9" borderId="103" xfId="1" applyFont="1" applyFill="1" applyBorder="1" applyAlignment="1" applyProtection="1">
      <alignment horizontal="center" vertical="center" wrapText="1"/>
    </xf>
    <xf numFmtId="0" fontId="3" fillId="9" borderId="18" xfId="1" applyFont="1" applyFill="1" applyBorder="1" applyAlignment="1" applyProtection="1">
      <alignment horizontal="center" vertical="center" wrapText="1"/>
    </xf>
    <xf numFmtId="0" fontId="3" fillId="5" borderId="17" xfId="1" applyFont="1" applyFill="1" applyBorder="1" applyAlignment="1" applyProtection="1">
      <alignment horizontal="center" vertical="center"/>
    </xf>
    <xf numFmtId="0" fontId="3" fillId="5" borderId="18" xfId="1" applyFont="1" applyFill="1" applyBorder="1" applyAlignment="1" applyProtection="1">
      <alignment horizontal="center" vertical="center"/>
    </xf>
    <xf numFmtId="0" fontId="3" fillId="5" borderId="104" xfId="1" applyFont="1" applyFill="1" applyBorder="1" applyAlignment="1" applyProtection="1">
      <alignment horizontal="center" vertical="center"/>
    </xf>
    <xf numFmtId="0" fontId="3" fillId="0" borderId="103" xfId="1" applyFont="1" applyBorder="1" applyAlignment="1" applyProtection="1">
      <alignment horizontal="left" vertical="center" indent="2"/>
    </xf>
    <xf numFmtId="0" fontId="3" fillId="0" borderId="18" xfId="1" applyFont="1" applyBorder="1" applyAlignment="1" applyProtection="1">
      <alignment horizontal="left" vertical="center" indent="2"/>
    </xf>
    <xf numFmtId="0" fontId="3" fillId="0" borderId="19" xfId="1" applyFont="1" applyBorder="1" applyAlignment="1" applyProtection="1">
      <alignment horizontal="left" vertical="center" indent="2"/>
    </xf>
    <xf numFmtId="0" fontId="3" fillId="5" borderId="1" xfId="1" applyFont="1" applyFill="1" applyBorder="1" applyAlignment="1" applyProtection="1">
      <alignment horizontal="center" vertical="center" shrinkToFit="1"/>
    </xf>
    <xf numFmtId="0" fontId="3" fillId="5" borderId="8" xfId="1" applyFont="1" applyFill="1" applyBorder="1" applyAlignment="1" applyProtection="1">
      <alignment horizontal="center" vertical="center" shrinkToFit="1"/>
    </xf>
    <xf numFmtId="0" fontId="3" fillId="5" borderId="40" xfId="1" applyFont="1" applyFill="1" applyBorder="1" applyAlignment="1" applyProtection="1">
      <alignment horizontal="center" vertical="center" shrinkToFit="1"/>
    </xf>
    <xf numFmtId="0" fontId="3" fillId="0" borderId="74" xfId="1" applyFont="1" applyBorder="1" applyAlignment="1" applyProtection="1">
      <alignment horizontal="left" vertical="center" indent="2"/>
    </xf>
    <xf numFmtId="0" fontId="3" fillId="0" borderId="68" xfId="1" applyFont="1" applyBorder="1" applyAlignment="1" applyProtection="1">
      <alignment horizontal="left" vertical="center" indent="2"/>
    </xf>
    <xf numFmtId="0" fontId="3" fillId="0" borderId="70" xfId="1" applyFont="1" applyBorder="1" applyAlignment="1" applyProtection="1">
      <alignment horizontal="left" vertical="center" indent="2"/>
    </xf>
    <xf numFmtId="0" fontId="27" fillId="2" borderId="6" xfId="1" applyFont="1" applyFill="1" applyBorder="1" applyAlignment="1" applyProtection="1">
      <alignment horizontal="left" vertical="center" shrinkToFit="1"/>
    </xf>
    <xf numFmtId="0" fontId="8" fillId="2" borderId="0" xfId="1" applyFont="1" applyFill="1" applyAlignment="1" applyProtection="1">
      <alignment horizontal="left" vertical="center" shrinkToFit="1"/>
    </xf>
    <xf numFmtId="0" fontId="3" fillId="2" borderId="0" xfId="1" applyFont="1" applyFill="1" applyBorder="1" applyAlignment="1" applyProtection="1">
      <alignment horizontal="center" vertical="center" textRotation="255"/>
    </xf>
    <xf numFmtId="0" fontId="3" fillId="2" borderId="111" xfId="1" applyFont="1" applyFill="1" applyBorder="1" applyAlignment="1" applyProtection="1">
      <alignment horizontal="center" vertical="center"/>
    </xf>
    <xf numFmtId="0" fontId="27" fillId="0" borderId="0" xfId="1" applyFont="1" applyAlignment="1" applyProtection="1">
      <alignment horizontal="left" vertical="center" shrinkToFit="1"/>
    </xf>
    <xf numFmtId="177" fontId="13" fillId="2" borderId="10" xfId="1" applyNumberFormat="1" applyFont="1" applyFill="1" applyBorder="1" applyAlignment="1" applyProtection="1">
      <alignment horizontal="center" vertical="center" shrinkToFit="1"/>
    </xf>
    <xf numFmtId="0" fontId="13" fillId="2" borderId="10" xfId="1" applyFont="1" applyFill="1" applyBorder="1" applyAlignment="1" applyProtection="1">
      <alignment horizontal="center" vertical="center" shrinkToFit="1"/>
    </xf>
    <xf numFmtId="0" fontId="3" fillId="0" borderId="112" xfId="1" applyFont="1" applyBorder="1" applyAlignment="1" applyProtection="1">
      <alignment horizontal="center" vertical="center" shrinkToFit="1"/>
    </xf>
    <xf numFmtId="0" fontId="3" fillId="0" borderId="21" xfId="1" applyFont="1" applyBorder="1" applyAlignment="1" applyProtection="1">
      <alignment horizontal="center" vertical="center" shrinkToFit="1"/>
    </xf>
    <xf numFmtId="0" fontId="3" fillId="0" borderId="48" xfId="1" applyFont="1" applyBorder="1" applyAlignment="1" applyProtection="1">
      <alignment horizontal="center" vertical="center" shrinkToFit="1"/>
    </xf>
    <xf numFmtId="0" fontId="3" fillId="2" borderId="103" xfId="1" applyFont="1" applyFill="1" applyBorder="1" applyAlignment="1" applyProtection="1">
      <alignment horizontal="center" vertical="center"/>
    </xf>
    <xf numFmtId="0" fontId="3" fillId="2" borderId="19" xfId="1" applyFont="1" applyFill="1" applyBorder="1" applyAlignment="1" applyProtection="1">
      <alignment horizontal="center" vertical="center"/>
    </xf>
    <xf numFmtId="0" fontId="3" fillId="2" borderId="228" xfId="1" applyFont="1" applyFill="1" applyBorder="1" applyAlignment="1" applyProtection="1">
      <alignment horizontal="center" vertical="center"/>
    </xf>
    <xf numFmtId="0" fontId="3" fillId="2" borderId="232" xfId="1" applyFont="1" applyFill="1" applyBorder="1" applyAlignment="1" applyProtection="1">
      <alignment horizontal="center" vertical="center"/>
    </xf>
    <xf numFmtId="0" fontId="8" fillId="0" borderId="192" xfId="1" applyFont="1" applyFill="1" applyBorder="1" applyAlignment="1" applyProtection="1">
      <alignment horizontal="center" vertical="center" shrinkToFit="1"/>
    </xf>
    <xf numFmtId="0" fontId="8" fillId="0" borderId="226" xfId="1" applyFont="1" applyFill="1" applyBorder="1" applyAlignment="1" applyProtection="1">
      <alignment horizontal="center" vertical="center" shrinkToFit="1"/>
    </xf>
    <xf numFmtId="0" fontId="3" fillId="0" borderId="49" xfId="1" applyFont="1" applyBorder="1" applyAlignment="1" applyProtection="1">
      <alignment horizontal="center" vertical="center" shrinkToFit="1"/>
    </xf>
    <xf numFmtId="0" fontId="3" fillId="0" borderId="37" xfId="1" applyFont="1" applyBorder="1" applyAlignment="1" applyProtection="1">
      <alignment horizontal="center" vertical="center" shrinkToFit="1"/>
    </xf>
    <xf numFmtId="0" fontId="3" fillId="0" borderId="113" xfId="1" applyFont="1" applyBorder="1" applyAlignment="1" applyProtection="1">
      <alignment horizontal="center" vertical="center" shrinkToFit="1"/>
    </xf>
    <xf numFmtId="0" fontId="7" fillId="2" borderId="115" xfId="1" applyFont="1" applyFill="1" applyBorder="1" applyAlignment="1" applyProtection="1">
      <alignment horizontal="center" vertical="center" textRotation="255"/>
    </xf>
    <xf numFmtId="0" fontId="7" fillId="2" borderId="35" xfId="1" applyFont="1" applyFill="1" applyBorder="1" applyAlignment="1" applyProtection="1">
      <alignment horizontal="center" vertical="center" textRotation="255"/>
    </xf>
    <xf numFmtId="0" fontId="3" fillId="2" borderId="35" xfId="1" applyFont="1" applyFill="1" applyBorder="1" applyAlignment="1" applyProtection="1">
      <alignment horizontal="center" vertical="center" textRotation="255" shrinkToFit="1"/>
    </xf>
    <xf numFmtId="0" fontId="7" fillId="2" borderId="51" xfId="1" applyFont="1" applyFill="1" applyBorder="1" applyAlignment="1" applyProtection="1">
      <alignment horizontal="center" vertical="center" textRotation="255"/>
    </xf>
    <xf numFmtId="0" fontId="8" fillId="8" borderId="117" xfId="1" applyFont="1" applyFill="1" applyBorder="1" applyAlignment="1" applyProtection="1">
      <alignment horizontal="center" vertical="center" shrinkToFit="1"/>
      <protection locked="0"/>
    </xf>
    <xf numFmtId="0" fontId="8" fillId="8" borderId="103" xfId="1" applyFont="1" applyFill="1" applyBorder="1" applyAlignment="1" applyProtection="1">
      <alignment horizontal="center" vertical="center" shrinkToFit="1"/>
      <protection locked="0"/>
    </xf>
    <xf numFmtId="0" fontId="8" fillId="8" borderId="104" xfId="1" applyFont="1" applyFill="1" applyBorder="1" applyAlignment="1" applyProtection="1">
      <alignment horizontal="center" vertical="center" shrinkToFit="1"/>
      <protection locked="0"/>
    </xf>
    <xf numFmtId="0" fontId="8" fillId="8" borderId="5" xfId="1" applyFont="1" applyFill="1" applyBorder="1" applyAlignment="1" applyProtection="1">
      <alignment horizontal="center" vertical="center" shrinkToFit="1"/>
      <protection locked="0"/>
    </xf>
    <xf numFmtId="0" fontId="8" fillId="8" borderId="39" xfId="1" applyFont="1" applyFill="1" applyBorder="1" applyAlignment="1" applyProtection="1">
      <alignment horizontal="center" vertical="center" shrinkToFit="1"/>
      <protection locked="0"/>
    </xf>
    <xf numFmtId="0" fontId="3" fillId="2" borderId="229" xfId="1" applyFont="1" applyFill="1" applyBorder="1" applyAlignment="1" applyProtection="1">
      <alignment horizontal="center" vertical="center"/>
    </xf>
    <xf numFmtId="0" fontId="8" fillId="8" borderId="35" xfId="1" applyFont="1" applyFill="1" applyBorder="1" applyAlignment="1" applyProtection="1">
      <alignment horizontal="center" vertical="center" shrinkToFit="1"/>
      <protection locked="0"/>
    </xf>
    <xf numFmtId="0" fontId="8" fillId="8" borderId="36" xfId="1" applyFont="1" applyFill="1" applyBorder="1" applyAlignment="1" applyProtection="1">
      <alignment horizontal="center" vertical="center" shrinkToFit="1"/>
      <protection locked="0"/>
    </xf>
    <xf numFmtId="0" fontId="3" fillId="2" borderId="105" xfId="1" applyFont="1" applyFill="1" applyBorder="1" applyAlignment="1" applyProtection="1">
      <alignment horizontal="center" vertical="center" textRotation="255"/>
    </xf>
    <xf numFmtId="0" fontId="3" fillId="2" borderId="146" xfId="1" applyFont="1" applyFill="1" applyBorder="1" applyAlignment="1" applyProtection="1">
      <alignment horizontal="center" vertical="center" textRotation="255"/>
    </xf>
    <xf numFmtId="0" fontId="3" fillId="2" borderId="106" xfId="1" applyFont="1" applyFill="1" applyBorder="1" applyAlignment="1" applyProtection="1">
      <alignment horizontal="center" vertical="center" textRotation="255"/>
    </xf>
    <xf numFmtId="0" fontId="3" fillId="2" borderId="104" xfId="1" applyFont="1" applyFill="1" applyBorder="1" applyAlignment="1" applyProtection="1">
      <alignment horizontal="center" vertical="center"/>
    </xf>
    <xf numFmtId="0" fontId="3" fillId="2" borderId="7" xfId="1" applyFont="1" applyFill="1" applyBorder="1" applyAlignment="1" applyProtection="1">
      <alignment horizontal="center" vertical="center"/>
    </xf>
    <xf numFmtId="0" fontId="3" fillId="2" borderId="40" xfId="1" applyFont="1" applyFill="1" applyBorder="1" applyAlignment="1" applyProtection="1">
      <alignment horizontal="center" vertical="center"/>
    </xf>
    <xf numFmtId="0" fontId="28" fillId="2" borderId="0" xfId="1" applyFont="1" applyFill="1" applyAlignment="1" applyProtection="1">
      <alignment horizontal="left" vertical="center" shrinkToFit="1"/>
    </xf>
    <xf numFmtId="0" fontId="4" fillId="2" borderId="0" xfId="1" applyFont="1" applyFill="1" applyAlignment="1" applyProtection="1">
      <alignment horizontal="left" vertical="center" shrinkToFit="1"/>
    </xf>
    <xf numFmtId="0" fontId="4" fillId="2" borderId="0" xfId="1" applyFont="1" applyFill="1" applyAlignment="1" applyProtection="1">
      <alignment horizontal="left" vertical="center"/>
    </xf>
    <xf numFmtId="0" fontId="3" fillId="2" borderId="230" xfId="1" applyFont="1" applyFill="1" applyBorder="1" applyAlignment="1" applyProtection="1">
      <alignment horizontal="center" vertical="center" shrinkToFit="1"/>
    </xf>
    <xf numFmtId="0" fontId="3" fillId="2" borderId="231" xfId="1" applyFont="1" applyFill="1" applyBorder="1" applyAlignment="1" applyProtection="1">
      <alignment horizontal="center" vertical="center" shrinkToFit="1"/>
    </xf>
    <xf numFmtId="0" fontId="3" fillId="2" borderId="0" xfId="1" applyFont="1" applyFill="1" applyBorder="1" applyAlignment="1" applyProtection="1">
      <alignment horizontal="center" vertical="center"/>
    </xf>
    <xf numFmtId="0" fontId="4" fillId="2" borderId="0" xfId="1" applyFont="1" applyFill="1" applyAlignment="1" applyProtection="1">
      <alignment horizontal="right" vertical="center"/>
    </xf>
    <xf numFmtId="0" fontId="3" fillId="2" borderId="20" xfId="1" applyFont="1" applyFill="1" applyBorder="1" applyAlignment="1" applyProtection="1">
      <alignment horizontal="center" vertical="center"/>
    </xf>
    <xf numFmtId="0" fontId="3" fillId="2" borderId="46" xfId="1" applyFont="1" applyFill="1" applyBorder="1" applyAlignment="1" applyProtection="1">
      <alignment horizontal="center" vertical="center"/>
    </xf>
    <xf numFmtId="0" fontId="3" fillId="2" borderId="230" xfId="1" applyFont="1" applyFill="1" applyBorder="1" applyAlignment="1" applyProtection="1">
      <alignment horizontal="center" vertical="center"/>
    </xf>
    <xf numFmtId="0" fontId="3" fillId="2" borderId="231" xfId="1" applyFont="1" applyFill="1" applyBorder="1" applyAlignment="1" applyProtection="1">
      <alignment horizontal="center" vertical="center"/>
    </xf>
    <xf numFmtId="0" fontId="8" fillId="5" borderId="17" xfId="1" applyFont="1" applyFill="1" applyBorder="1" applyAlignment="1" applyProtection="1">
      <alignment horizontal="center" vertical="center"/>
    </xf>
    <xf numFmtId="0" fontId="8" fillId="5" borderId="18" xfId="1" applyFont="1" applyFill="1" applyBorder="1" applyAlignment="1" applyProtection="1">
      <alignment horizontal="center" vertical="center"/>
    </xf>
    <xf numFmtId="0" fontId="8" fillId="5" borderId="104" xfId="1" applyFont="1" applyFill="1" applyBorder="1" applyAlignment="1" applyProtection="1">
      <alignment horizontal="center" vertical="center"/>
    </xf>
    <xf numFmtId="0" fontId="6" fillId="5" borderId="67" xfId="1" applyFont="1" applyFill="1" applyBorder="1" applyAlignment="1" applyProtection="1">
      <alignment horizontal="center" vertical="center" wrapText="1" shrinkToFit="1"/>
    </xf>
    <xf numFmtId="0" fontId="6" fillId="5" borderId="68" xfId="1" applyFont="1" applyFill="1" applyBorder="1" applyAlignment="1" applyProtection="1">
      <alignment horizontal="center" vertical="center" wrapText="1" shrinkToFit="1"/>
    </xf>
    <xf numFmtId="0" fontId="6" fillId="5" borderId="69" xfId="1" applyFont="1" applyFill="1" applyBorder="1" applyAlignment="1" applyProtection="1">
      <alignment horizontal="center" vertical="center" wrapText="1" shrinkToFit="1"/>
    </xf>
    <xf numFmtId="0" fontId="3" fillId="2" borderId="54" xfId="1" applyFont="1" applyFill="1" applyBorder="1" applyAlignment="1" applyProtection="1">
      <alignment horizontal="center" vertical="center" textRotation="255"/>
    </xf>
    <xf numFmtId="0" fontId="3" fillId="2" borderId="55" xfId="1" applyFont="1" applyFill="1" applyBorder="1" applyAlignment="1" applyProtection="1">
      <alignment horizontal="center" vertical="center" textRotation="255"/>
    </xf>
    <xf numFmtId="0" fontId="3" fillId="2" borderId="117" xfId="1" applyFont="1" applyFill="1" applyBorder="1" applyAlignment="1" applyProtection="1">
      <alignment horizontal="center" vertical="center" textRotation="255"/>
    </xf>
    <xf numFmtId="0" fontId="14" fillId="0" borderId="103" xfId="1" applyFont="1" applyBorder="1" applyAlignment="1" applyProtection="1">
      <alignment horizontal="left" vertical="center" indent="2"/>
    </xf>
    <xf numFmtId="0" fontId="14" fillId="0" borderId="18" xfId="1" applyFont="1" applyBorder="1" applyAlignment="1" applyProtection="1">
      <alignment horizontal="left" vertical="center" indent="2"/>
    </xf>
    <xf numFmtId="0" fontId="14" fillId="0" borderId="19" xfId="1" applyFont="1" applyBorder="1" applyAlignment="1" applyProtection="1">
      <alignment horizontal="left" vertical="center" indent="2"/>
    </xf>
    <xf numFmtId="0" fontId="3" fillId="2" borderId="35" xfId="1" applyFont="1" applyFill="1" applyBorder="1" applyAlignment="1" applyProtection="1">
      <alignment horizontal="center" vertical="center"/>
    </xf>
    <xf numFmtId="0" fontId="8" fillId="8" borderId="18" xfId="1" applyFont="1" applyFill="1" applyBorder="1" applyAlignment="1" applyProtection="1">
      <alignment horizontal="center" vertical="center" shrinkToFit="1"/>
      <protection locked="0"/>
    </xf>
    <xf numFmtId="0" fontId="15" fillId="8" borderId="112" xfId="1" applyFont="1" applyFill="1" applyBorder="1" applyAlignment="1" applyProtection="1">
      <alignment horizontal="center" vertical="center"/>
      <protection locked="0"/>
    </xf>
    <xf numFmtId="0" fontId="15" fillId="8" borderId="21" xfId="1" applyFont="1" applyFill="1" applyBorder="1" applyAlignment="1" applyProtection="1">
      <alignment horizontal="center" vertical="center"/>
      <protection locked="0"/>
    </xf>
    <xf numFmtId="14" fontId="3" fillId="9" borderId="103" xfId="1" applyNumberFormat="1" applyFont="1" applyFill="1" applyBorder="1" applyAlignment="1" applyProtection="1">
      <alignment horizontal="center" vertical="center" shrinkToFit="1"/>
    </xf>
    <xf numFmtId="14" fontId="3" fillId="9" borderId="18" xfId="1" applyNumberFormat="1" applyFont="1" applyFill="1" applyBorder="1" applyAlignment="1" applyProtection="1">
      <alignment horizontal="center" vertical="center" shrinkToFit="1"/>
    </xf>
    <xf numFmtId="14" fontId="3" fillId="9" borderId="104" xfId="1" applyNumberFormat="1" applyFont="1" applyFill="1" applyBorder="1" applyAlignment="1" applyProtection="1">
      <alignment horizontal="center" vertical="center" shrinkToFit="1"/>
    </xf>
    <xf numFmtId="0" fontId="10" fillId="9" borderId="103" xfId="1" applyFont="1" applyFill="1" applyBorder="1" applyAlignment="1" applyProtection="1">
      <alignment horizontal="center" vertical="center" wrapText="1" shrinkToFit="1"/>
    </xf>
    <xf numFmtId="0" fontId="10" fillId="9" borderId="104" xfId="1" applyFont="1" applyFill="1" applyBorder="1" applyAlignment="1" applyProtection="1">
      <alignment horizontal="center" vertical="center" wrapText="1" shrinkToFit="1"/>
    </xf>
    <xf numFmtId="0" fontId="14" fillId="2" borderId="8" xfId="1" applyFont="1" applyFill="1" applyBorder="1" applyAlignment="1" applyProtection="1">
      <alignment horizontal="left" vertical="top" shrinkToFit="1"/>
    </xf>
    <xf numFmtId="0" fontId="3" fillId="2" borderId="14" xfId="1" applyFont="1" applyFill="1" applyBorder="1" applyAlignment="1" applyProtection="1">
      <alignment horizontal="center" vertical="center"/>
    </xf>
    <xf numFmtId="0" fontId="3" fillId="2" borderId="257" xfId="1" applyFont="1" applyFill="1" applyBorder="1" applyAlignment="1" applyProtection="1">
      <alignment horizontal="center" vertical="center"/>
    </xf>
    <xf numFmtId="0" fontId="3" fillId="2" borderId="255" xfId="1" applyFont="1" applyFill="1" applyBorder="1" applyAlignment="1" applyProtection="1">
      <alignment horizontal="center" vertical="center"/>
    </xf>
    <xf numFmtId="0" fontId="3" fillId="2" borderId="259" xfId="1" applyFont="1" applyFill="1" applyBorder="1" applyAlignment="1" applyProtection="1">
      <alignment horizontal="center" vertical="center"/>
    </xf>
    <xf numFmtId="0" fontId="3" fillId="2" borderId="261" xfId="1" applyFont="1" applyFill="1" applyBorder="1" applyAlignment="1" applyProtection="1">
      <alignment horizontal="center" vertical="center" shrinkToFit="1"/>
    </xf>
    <xf numFmtId="0" fontId="3" fillId="2" borderId="260" xfId="1" applyFont="1" applyFill="1" applyBorder="1" applyAlignment="1" applyProtection="1">
      <alignment horizontal="center" vertical="center" shrinkToFit="1"/>
    </xf>
    <xf numFmtId="0" fontId="3" fillId="2" borderId="256" xfId="1" applyFont="1" applyFill="1" applyBorder="1" applyAlignment="1" applyProtection="1">
      <alignment horizontal="center" vertical="center"/>
    </xf>
    <xf numFmtId="0" fontId="3" fillId="2" borderId="258" xfId="1" applyFont="1" applyFill="1" applyBorder="1" applyAlignment="1" applyProtection="1">
      <alignment horizontal="center" vertical="center"/>
    </xf>
    <xf numFmtId="0" fontId="3" fillId="2" borderId="8" xfId="1" applyFont="1" applyFill="1" applyBorder="1" applyAlignment="1" applyProtection="1">
      <alignment horizontal="center" vertical="center"/>
    </xf>
    <xf numFmtId="176" fontId="13" fillId="2" borderId="68" xfId="1" applyNumberFormat="1" applyFont="1" applyFill="1" applyBorder="1" applyAlignment="1" applyProtection="1">
      <alignment horizontal="center" vertical="center" shrinkToFit="1"/>
    </xf>
    <xf numFmtId="0" fontId="14" fillId="0" borderId="74" xfId="1" applyFont="1" applyBorder="1" applyAlignment="1" applyProtection="1">
      <alignment horizontal="left" vertical="center" indent="2"/>
    </xf>
    <xf numFmtId="0" fontId="14" fillId="0" borderId="68" xfId="1" applyFont="1" applyBorder="1" applyAlignment="1" applyProtection="1">
      <alignment horizontal="left" vertical="center" indent="2"/>
    </xf>
    <xf numFmtId="0" fontId="14" fillId="0" borderId="70" xfId="1" applyFont="1" applyBorder="1" applyAlignment="1" applyProtection="1">
      <alignment horizontal="left" vertical="center" indent="2"/>
    </xf>
    <xf numFmtId="56" fontId="8" fillId="8" borderId="20" xfId="1" applyNumberFormat="1" applyFont="1" applyFill="1" applyBorder="1" applyAlignment="1" applyProtection="1">
      <alignment horizontal="center" vertical="center" shrinkToFit="1"/>
      <protection locked="0"/>
    </xf>
    <xf numFmtId="0" fontId="3" fillId="2" borderId="264" xfId="1" applyFont="1" applyFill="1" applyBorder="1" applyAlignment="1" applyProtection="1">
      <alignment horizontal="center" vertical="center"/>
    </xf>
    <xf numFmtId="0" fontId="3" fillId="2" borderId="113" xfId="1" applyFont="1" applyFill="1" applyBorder="1" applyAlignment="1" applyProtection="1">
      <alignment horizontal="center" vertical="center"/>
    </xf>
    <xf numFmtId="0" fontId="3" fillId="2" borderId="265"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12" borderId="151" xfId="0" applyFont="1" applyFill="1" applyBorder="1" applyAlignment="1" applyProtection="1">
      <alignment horizontal="center" vertical="center"/>
    </xf>
    <xf numFmtId="0" fontId="3" fillId="12" borderId="152" xfId="0" applyFont="1" applyFill="1" applyBorder="1" applyAlignment="1" applyProtection="1">
      <alignment horizontal="center" vertical="center"/>
    </xf>
    <xf numFmtId="0" fontId="3" fillId="12" borderId="153" xfId="0" applyFont="1" applyFill="1" applyBorder="1" applyAlignment="1" applyProtection="1">
      <alignment horizontal="center" vertical="center"/>
    </xf>
    <xf numFmtId="177" fontId="5" fillId="0" borderId="21" xfId="0" applyNumberFormat="1" applyFont="1" applyBorder="1" applyAlignment="1" applyProtection="1">
      <alignment horizontal="center" vertical="center"/>
    </xf>
    <xf numFmtId="177" fontId="7" fillId="0" borderId="107" xfId="0" applyNumberFormat="1" applyFont="1" applyBorder="1" applyAlignment="1" applyProtection="1">
      <alignment horizontal="center" vertical="center" shrinkToFit="1"/>
    </xf>
    <xf numFmtId="177" fontId="7" fillId="0" borderId="6" xfId="0" applyNumberFormat="1" applyFont="1" applyBorder="1" applyAlignment="1" applyProtection="1">
      <alignment horizontal="center" vertical="center" shrinkToFit="1"/>
    </xf>
    <xf numFmtId="177" fontId="7" fillId="0" borderId="7" xfId="0" applyNumberFormat="1" applyFont="1" applyBorder="1" applyAlignment="1" applyProtection="1">
      <alignment horizontal="center" vertical="center" shrinkToFit="1"/>
    </xf>
    <xf numFmtId="177" fontId="7" fillId="0" borderId="8" xfId="0" applyNumberFormat="1" applyFont="1" applyBorder="1" applyAlignment="1" applyProtection="1">
      <alignment horizontal="center" vertical="center" shrinkToFit="1"/>
    </xf>
    <xf numFmtId="0" fontId="6" fillId="12" borderId="41" xfId="0" applyFont="1" applyFill="1" applyBorder="1" applyAlignment="1" applyProtection="1">
      <alignment horizontal="center" vertical="center" wrapText="1"/>
    </xf>
    <xf numFmtId="0" fontId="6" fillId="12" borderId="6" xfId="0" applyFont="1" applyFill="1" applyBorder="1" applyAlignment="1" applyProtection="1">
      <alignment horizontal="center" vertical="center" wrapText="1"/>
    </xf>
    <xf numFmtId="0" fontId="6" fillId="12" borderId="102" xfId="0" applyFont="1" applyFill="1" applyBorder="1" applyAlignment="1" applyProtection="1">
      <alignment horizontal="center" vertical="center" wrapText="1"/>
    </xf>
    <xf numFmtId="0" fontId="6" fillId="12" borderId="1" xfId="0" applyFont="1" applyFill="1" applyBorder="1" applyAlignment="1" applyProtection="1">
      <alignment horizontal="center" vertical="center" wrapText="1"/>
    </xf>
    <xf numFmtId="0" fontId="6" fillId="12" borderId="8" xfId="0" applyFont="1" applyFill="1" applyBorder="1" applyAlignment="1" applyProtection="1">
      <alignment horizontal="center" vertical="center" wrapText="1"/>
    </xf>
    <xf numFmtId="0" fontId="6" fillId="12" borderId="40" xfId="0" applyFont="1" applyFill="1" applyBorder="1" applyAlignment="1" applyProtection="1">
      <alignment horizontal="center" vertical="center" wrapText="1"/>
    </xf>
    <xf numFmtId="0" fontId="38" fillId="8" borderId="107" xfId="0" applyFont="1" applyFill="1" applyBorder="1" applyAlignment="1" applyProtection="1">
      <alignment horizontal="right" vertical="center" wrapText="1"/>
      <protection locked="0"/>
    </xf>
    <xf numFmtId="0" fontId="38" fillId="8" borderId="7" xfId="0" applyFont="1" applyFill="1" applyBorder="1" applyAlignment="1" applyProtection="1">
      <alignment horizontal="right" vertical="center" wrapText="1"/>
      <protection locked="0"/>
    </xf>
    <xf numFmtId="0" fontId="38" fillId="8" borderId="6" xfId="0" applyFont="1" applyFill="1" applyBorder="1" applyAlignment="1" applyProtection="1">
      <alignment horizontal="left" vertical="center" wrapText="1"/>
    </xf>
    <xf numFmtId="0" fontId="38" fillId="8" borderId="277" xfId="0" applyFont="1" applyFill="1" applyBorder="1" applyAlignment="1" applyProtection="1">
      <alignment horizontal="left" vertical="center" wrapText="1"/>
    </xf>
    <xf numFmtId="0" fontId="38" fillId="8" borderId="8" xfId="0" applyFont="1" applyFill="1" applyBorder="1" applyAlignment="1" applyProtection="1">
      <alignment horizontal="left" vertical="center" wrapText="1"/>
    </xf>
    <xf numFmtId="0" fontId="38" fillId="8" borderId="278" xfId="0" applyFont="1" applyFill="1" applyBorder="1" applyAlignment="1" applyProtection="1">
      <alignment horizontal="left" vertical="center" wrapText="1"/>
    </xf>
    <xf numFmtId="0" fontId="38" fillId="8" borderId="6" xfId="0" applyFont="1" applyFill="1" applyBorder="1" applyAlignment="1" applyProtection="1">
      <alignment horizontal="right" vertical="center" wrapText="1"/>
      <protection locked="0"/>
    </xf>
    <xf numFmtId="0" fontId="38" fillId="8" borderId="8" xfId="0" applyFont="1" applyFill="1" applyBorder="1" applyAlignment="1" applyProtection="1">
      <alignment horizontal="right" vertical="center" wrapText="1"/>
      <protection locked="0"/>
    </xf>
    <xf numFmtId="0" fontId="38" fillId="8" borderId="6" xfId="0" applyFont="1" applyFill="1" applyBorder="1" applyAlignment="1" applyProtection="1">
      <alignment horizontal="center" vertical="center" wrapText="1"/>
    </xf>
    <xf numFmtId="0" fontId="38" fillId="8" borderId="8" xfId="0" applyFont="1" applyFill="1" applyBorder="1" applyAlignment="1" applyProtection="1">
      <alignment horizontal="center" vertical="center" wrapText="1"/>
    </xf>
    <xf numFmtId="0" fontId="6" fillId="0" borderId="0" xfId="0" applyFont="1" applyBorder="1" applyAlignment="1" applyProtection="1">
      <alignment horizontal="left" vertical="center" wrapText="1"/>
    </xf>
    <xf numFmtId="0" fontId="38" fillId="0" borderId="75" xfId="0" applyFont="1" applyFill="1" applyBorder="1" applyAlignment="1" applyProtection="1">
      <alignment horizontal="center" vertical="center" wrapText="1"/>
    </xf>
    <xf numFmtId="0" fontId="38" fillId="0" borderId="9" xfId="0" applyFont="1" applyFill="1" applyBorder="1" applyAlignment="1" applyProtection="1">
      <alignment horizontal="center" vertical="center" wrapText="1"/>
    </xf>
    <xf numFmtId="0" fontId="38" fillId="0" borderId="279" xfId="0" applyFont="1" applyFill="1" applyBorder="1" applyAlignment="1" applyProtection="1">
      <alignment horizontal="center" vertical="center" wrapText="1"/>
    </xf>
    <xf numFmtId="0" fontId="38" fillId="0" borderId="6" xfId="0" applyFont="1" applyFill="1" applyBorder="1" applyAlignment="1" applyProtection="1">
      <alignment horizontal="center" vertical="center" wrapText="1"/>
    </xf>
    <xf numFmtId="0" fontId="38" fillId="0" borderId="249" xfId="0" applyFont="1" applyFill="1" applyBorder="1" applyAlignment="1" applyProtection="1">
      <alignment horizontal="center" vertical="center" wrapText="1"/>
    </xf>
    <xf numFmtId="0" fontId="38" fillId="0" borderId="8" xfId="0" applyFont="1" applyFill="1" applyBorder="1" applyAlignment="1" applyProtection="1">
      <alignment horizontal="center" vertical="center" wrapText="1"/>
    </xf>
    <xf numFmtId="0" fontId="14" fillId="0" borderId="107" xfId="0" applyFont="1" applyBorder="1" applyAlignment="1" applyProtection="1">
      <alignment horizontal="center" vertical="center" shrinkToFit="1"/>
    </xf>
    <xf numFmtId="0" fontId="14" fillId="0" borderId="6" xfId="0" applyFont="1" applyBorder="1" applyAlignment="1" applyProtection="1">
      <alignment horizontal="center" vertical="center" shrinkToFit="1"/>
    </xf>
    <xf numFmtId="0" fontId="14" fillId="0" borderId="102" xfId="0" applyFont="1" applyBorder="1" applyAlignment="1" applyProtection="1">
      <alignment horizontal="center" vertical="center" shrinkToFit="1"/>
    </xf>
    <xf numFmtId="0" fontId="14" fillId="0" borderId="5" xfId="0" applyFont="1" applyBorder="1" applyAlignment="1" applyProtection="1">
      <alignment horizontal="center" vertical="center" shrinkToFit="1"/>
    </xf>
    <xf numFmtId="0" fontId="14" fillId="0" borderId="10" xfId="0" applyFont="1" applyBorder="1" applyAlignment="1" applyProtection="1">
      <alignment horizontal="center" vertical="center" shrinkToFit="1"/>
    </xf>
    <xf numFmtId="0" fontId="14" fillId="0" borderId="39" xfId="0" applyFont="1" applyBorder="1" applyAlignment="1" applyProtection="1">
      <alignment horizontal="center" vertical="center" shrinkToFit="1"/>
    </xf>
    <xf numFmtId="0" fontId="10" fillId="13" borderId="20" xfId="0" applyFont="1" applyFill="1" applyBorder="1" applyAlignment="1" applyProtection="1">
      <alignment horizontal="center" vertical="center"/>
    </xf>
    <xf numFmtId="0" fontId="10" fillId="13" borderId="46" xfId="0" applyFont="1" applyFill="1" applyBorder="1" applyAlignment="1" applyProtection="1">
      <alignment horizontal="center" vertical="center"/>
    </xf>
    <xf numFmtId="0" fontId="10" fillId="13" borderId="103" xfId="0" applyFont="1" applyFill="1" applyBorder="1" applyAlignment="1" applyProtection="1">
      <alignment horizontal="center" vertical="center"/>
    </xf>
    <xf numFmtId="0" fontId="10" fillId="13" borderId="104" xfId="0" applyFont="1" applyFill="1" applyBorder="1" applyAlignment="1" applyProtection="1">
      <alignment horizontal="center" vertical="center"/>
    </xf>
    <xf numFmtId="0" fontId="6" fillId="13" borderId="35" xfId="0" applyFont="1" applyFill="1" applyBorder="1" applyAlignment="1" applyProtection="1">
      <alignment horizontal="center" vertical="center"/>
    </xf>
    <xf numFmtId="0" fontId="5" fillId="12" borderId="41" xfId="0" applyFont="1" applyFill="1" applyBorder="1" applyAlignment="1" applyProtection="1">
      <alignment horizontal="center" vertical="center" shrinkToFit="1"/>
    </xf>
    <xf numFmtId="0" fontId="5" fillId="12" borderId="6" xfId="0" applyFont="1" applyFill="1" applyBorder="1" applyAlignment="1" applyProtection="1">
      <alignment horizontal="center" vertical="center" shrinkToFit="1"/>
    </xf>
    <xf numFmtId="0" fontId="5" fillId="12" borderId="102" xfId="0" applyFont="1" applyFill="1" applyBorder="1" applyAlignment="1" applyProtection="1">
      <alignment horizontal="center" vertical="center" shrinkToFit="1"/>
    </xf>
    <xf numFmtId="0" fontId="5" fillId="12" borderId="1" xfId="0" applyFont="1" applyFill="1" applyBorder="1" applyAlignment="1" applyProtection="1">
      <alignment horizontal="center" vertical="center" shrinkToFit="1"/>
    </xf>
    <xf numFmtId="0" fontId="5" fillId="12" borderId="8" xfId="0" applyFont="1" applyFill="1" applyBorder="1" applyAlignment="1" applyProtection="1">
      <alignment horizontal="center" vertical="center" shrinkToFit="1"/>
    </xf>
    <xf numFmtId="0" fontId="5" fillId="12" borderId="40" xfId="0" applyFont="1" applyFill="1" applyBorder="1" applyAlignment="1" applyProtection="1">
      <alignment horizontal="center" vertical="center" shrinkToFit="1"/>
    </xf>
    <xf numFmtId="0" fontId="4" fillId="0" borderId="0" xfId="0" applyFont="1" applyAlignment="1" applyProtection="1">
      <alignment horizontal="right" vertical="center"/>
    </xf>
    <xf numFmtId="0" fontId="6" fillId="0" borderId="125" xfId="0" applyFont="1" applyBorder="1" applyAlignment="1" applyProtection="1">
      <alignment horizontal="center" vertical="center" wrapText="1"/>
    </xf>
    <xf numFmtId="0" fontId="4" fillId="0" borderId="93" xfId="0" applyFont="1" applyBorder="1" applyAlignment="1" applyProtection="1">
      <alignment horizontal="center" vertical="center"/>
    </xf>
    <xf numFmtId="0" fontId="4" fillId="0" borderId="120"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43" xfId="0" applyFont="1" applyBorder="1" applyAlignment="1" applyProtection="1">
      <alignment horizontal="center" vertical="center"/>
    </xf>
    <xf numFmtId="0" fontId="4" fillId="0" borderId="79" xfId="0" applyFont="1" applyBorder="1" applyAlignment="1" applyProtection="1">
      <alignment horizontal="center" vertical="center"/>
    </xf>
    <xf numFmtId="0" fontId="8" fillId="15" borderId="20" xfId="0" applyFont="1" applyFill="1" applyBorder="1" applyAlignment="1" applyProtection="1">
      <alignment horizontal="center" vertical="center"/>
    </xf>
    <xf numFmtId="0" fontId="8" fillId="15" borderId="14" xfId="0" applyFont="1" applyFill="1" applyBorder="1" applyAlignment="1" applyProtection="1">
      <alignment horizontal="center" vertical="center"/>
    </xf>
    <xf numFmtId="0" fontId="8" fillId="15" borderId="65" xfId="0" applyFont="1" applyFill="1" applyBorder="1" applyAlignment="1" applyProtection="1">
      <alignment horizontal="center" vertical="center"/>
    </xf>
    <xf numFmtId="0" fontId="7" fillId="0" borderId="138" xfId="0" applyFont="1" applyBorder="1" applyAlignment="1" applyProtection="1">
      <alignment horizontal="center" vertical="center" wrapText="1"/>
    </xf>
    <xf numFmtId="0" fontId="7" fillId="0" borderId="133" xfId="0" applyFont="1" applyBorder="1" applyAlignment="1" applyProtection="1">
      <alignment horizontal="center" vertical="center" wrapText="1"/>
    </xf>
    <xf numFmtId="0" fontId="7" fillId="0" borderId="34" xfId="0" applyFont="1" applyBorder="1" applyAlignment="1" applyProtection="1">
      <alignment horizontal="center" vertical="center" wrapText="1"/>
    </xf>
    <xf numFmtId="0" fontId="7" fillId="0" borderId="125" xfId="0" applyFont="1" applyBorder="1" applyAlignment="1" applyProtection="1">
      <alignment horizontal="center" vertical="center" wrapText="1"/>
    </xf>
    <xf numFmtId="0" fontId="7" fillId="0" borderId="93" xfId="0" applyFont="1" applyBorder="1" applyAlignment="1" applyProtection="1">
      <alignment horizontal="center" vertical="center" wrapText="1"/>
    </xf>
    <xf numFmtId="0" fontId="7" fillId="0" borderId="120" xfId="0" applyFont="1" applyBorder="1" applyAlignment="1" applyProtection="1">
      <alignment horizontal="center" vertical="center" wrapText="1"/>
    </xf>
    <xf numFmtId="185" fontId="3" fillId="8" borderId="197" xfId="0" applyNumberFormat="1" applyFont="1" applyFill="1" applyBorder="1" applyAlignment="1" applyProtection="1">
      <alignment horizontal="center" vertical="center"/>
      <protection locked="0"/>
    </xf>
    <xf numFmtId="185" fontId="3" fillId="8" borderId="193" xfId="0" applyNumberFormat="1" applyFont="1" applyFill="1" applyBorder="1" applyAlignment="1" applyProtection="1">
      <alignment horizontal="center" vertical="center"/>
      <protection locked="0"/>
    </xf>
    <xf numFmtId="185" fontId="3" fillId="8" borderId="226" xfId="0" applyNumberFormat="1" applyFont="1" applyFill="1" applyBorder="1" applyAlignment="1" applyProtection="1">
      <alignment horizontal="center" vertical="center"/>
      <protection locked="0"/>
    </xf>
    <xf numFmtId="180" fontId="3" fillId="8" borderId="28" xfId="0" applyNumberFormat="1" applyFont="1" applyFill="1" applyBorder="1" applyAlignment="1" applyProtection="1">
      <alignment horizontal="center" vertical="center"/>
      <protection locked="0"/>
    </xf>
    <xf numFmtId="180" fontId="3" fillId="8" borderId="155" xfId="0" applyNumberFormat="1" applyFont="1" applyFill="1" applyBorder="1" applyAlignment="1" applyProtection="1">
      <alignment horizontal="center" vertical="center"/>
      <protection locked="0"/>
    </xf>
    <xf numFmtId="180" fontId="3" fillId="8" borderId="154" xfId="0" applyNumberFormat="1" applyFont="1" applyFill="1" applyBorder="1" applyAlignment="1" applyProtection="1">
      <alignment horizontal="center" vertical="center"/>
      <protection locked="0"/>
    </xf>
    <xf numFmtId="180" fontId="3" fillId="8" borderId="166" xfId="0" applyNumberFormat="1" applyFont="1" applyFill="1" applyBorder="1" applyAlignment="1" applyProtection="1">
      <alignment horizontal="center" vertical="center"/>
      <protection locked="0"/>
    </xf>
    <xf numFmtId="0" fontId="4" fillId="0" borderId="125" xfId="0" applyFont="1" applyBorder="1" applyAlignment="1" applyProtection="1">
      <alignment horizontal="center" vertical="center" wrapText="1"/>
    </xf>
    <xf numFmtId="181" fontId="3" fillId="8" borderId="125" xfId="0" applyNumberFormat="1" applyFont="1" applyFill="1" applyBorder="1" applyAlignment="1" applyProtection="1">
      <alignment horizontal="center" vertical="center"/>
      <protection locked="0"/>
    </xf>
    <xf numFmtId="181" fontId="3" fillId="8" borderId="93" xfId="0" applyNumberFormat="1" applyFont="1" applyFill="1" applyBorder="1" applyAlignment="1" applyProtection="1">
      <alignment horizontal="center" vertical="center"/>
      <protection locked="0"/>
    </xf>
    <xf numFmtId="181" fontId="3" fillId="8" borderId="179" xfId="0" applyNumberFormat="1" applyFont="1" applyFill="1" applyBorder="1" applyAlignment="1" applyProtection="1">
      <alignment horizontal="center" vertical="center"/>
      <protection locked="0"/>
    </xf>
    <xf numFmtId="181" fontId="3" fillId="8" borderId="44" xfId="0" applyNumberFormat="1" applyFont="1" applyFill="1" applyBorder="1" applyAlignment="1" applyProtection="1">
      <alignment horizontal="center" vertical="center"/>
      <protection locked="0"/>
    </xf>
    <xf numFmtId="181" fontId="3" fillId="8" borderId="43" xfId="0" applyNumberFormat="1" applyFont="1" applyFill="1" applyBorder="1" applyAlignment="1" applyProtection="1">
      <alignment horizontal="center" vertical="center"/>
      <protection locked="0"/>
    </xf>
    <xf numFmtId="181" fontId="3" fillId="8" borderId="180" xfId="0" applyNumberFormat="1" applyFont="1" applyFill="1" applyBorder="1" applyAlignment="1" applyProtection="1">
      <alignment horizontal="center" vertical="center"/>
      <protection locked="0"/>
    </xf>
    <xf numFmtId="181" fontId="3" fillId="8" borderId="176" xfId="0" applyNumberFormat="1" applyFont="1" applyFill="1" applyBorder="1" applyAlignment="1" applyProtection="1">
      <alignment horizontal="center" vertical="center"/>
      <protection locked="0"/>
    </xf>
    <xf numFmtId="181" fontId="3" fillId="8" borderId="120" xfId="0" applyNumberFormat="1" applyFont="1" applyFill="1" applyBorder="1" applyAlignment="1" applyProtection="1">
      <alignment horizontal="center" vertical="center"/>
      <protection locked="0"/>
    </xf>
    <xf numFmtId="181" fontId="3" fillId="8" borderId="78" xfId="0" applyNumberFormat="1" applyFont="1" applyFill="1" applyBorder="1" applyAlignment="1" applyProtection="1">
      <alignment horizontal="center" vertical="center"/>
      <protection locked="0"/>
    </xf>
    <xf numFmtId="181" fontId="3" fillId="8" borderId="79" xfId="0" applyNumberFormat="1" applyFont="1" applyFill="1" applyBorder="1" applyAlignment="1" applyProtection="1">
      <alignment horizontal="center" vertical="center"/>
      <protection locked="0"/>
    </xf>
    <xf numFmtId="181" fontId="3" fillId="8" borderId="177" xfId="0" applyNumberFormat="1" applyFont="1" applyFill="1" applyBorder="1" applyAlignment="1" applyProtection="1">
      <alignment horizontal="center" vertical="center"/>
      <protection locked="0"/>
    </xf>
    <xf numFmtId="181" fontId="3" fillId="8" borderId="178" xfId="0" applyNumberFormat="1" applyFont="1" applyFill="1" applyBorder="1" applyAlignment="1" applyProtection="1">
      <alignment horizontal="center" vertical="center"/>
      <protection locked="0"/>
    </xf>
    <xf numFmtId="0" fontId="7" fillId="0" borderId="138" xfId="0" applyFont="1" applyBorder="1" applyAlignment="1" applyProtection="1">
      <alignment horizontal="center" vertical="center"/>
    </xf>
    <xf numFmtId="0" fontId="7" fillId="0" borderId="133" xfId="0" applyFont="1" applyBorder="1" applyAlignment="1" applyProtection="1">
      <alignment horizontal="center" vertical="center"/>
    </xf>
    <xf numFmtId="0" fontId="7" fillId="0" borderId="34" xfId="0" applyFont="1" applyBorder="1" applyAlignment="1" applyProtection="1">
      <alignment horizontal="center" vertical="center"/>
    </xf>
    <xf numFmtId="0" fontId="4" fillId="0" borderId="192" xfId="0" applyFont="1" applyFill="1" applyBorder="1" applyAlignment="1" applyProtection="1">
      <alignment horizontal="center" vertical="center" wrapText="1"/>
    </xf>
    <xf numFmtId="0" fontId="4" fillId="0" borderId="193" xfId="0" applyFont="1" applyFill="1" applyBorder="1" applyAlignment="1" applyProtection="1">
      <alignment horizontal="center" vertical="center"/>
    </xf>
    <xf numFmtId="0" fontId="4" fillId="0" borderId="194" xfId="0" applyFont="1" applyFill="1" applyBorder="1" applyAlignment="1" applyProtection="1">
      <alignment horizontal="center" vertical="center"/>
    </xf>
    <xf numFmtId="0" fontId="8" fillId="0" borderId="138" xfId="0" applyFont="1" applyBorder="1" applyAlignment="1" applyProtection="1">
      <alignment horizontal="center" vertical="center"/>
    </xf>
    <xf numFmtId="0" fontId="8" fillId="0" borderId="133" xfId="0" applyFont="1" applyBorder="1" applyAlignment="1" applyProtection="1">
      <alignment horizontal="center" vertical="center"/>
    </xf>
    <xf numFmtId="0" fontId="8" fillId="0" borderId="34" xfId="0" applyFont="1" applyBorder="1" applyAlignment="1" applyProtection="1">
      <alignment horizontal="center" vertical="center"/>
    </xf>
    <xf numFmtId="180" fontId="3" fillId="8" borderId="156" xfId="0" applyNumberFormat="1" applyFont="1" applyFill="1" applyBorder="1" applyAlignment="1" applyProtection="1">
      <alignment horizontal="center" vertical="center" shrinkToFit="1"/>
      <protection locked="0"/>
    </xf>
    <xf numFmtId="180" fontId="3" fillId="8" borderId="157" xfId="0" applyNumberFormat="1" applyFont="1" applyFill="1" applyBorder="1" applyAlignment="1" applyProtection="1">
      <alignment horizontal="center" vertical="center" shrinkToFit="1"/>
      <protection locked="0"/>
    </xf>
    <xf numFmtId="185" fontId="3" fillId="8" borderId="192" xfId="0" applyNumberFormat="1" applyFont="1" applyFill="1" applyBorder="1" applyAlignment="1" applyProtection="1">
      <alignment horizontal="center" vertical="center"/>
      <protection locked="0"/>
    </xf>
    <xf numFmtId="185" fontId="3" fillId="8" borderId="233" xfId="0" applyNumberFormat="1" applyFont="1" applyFill="1" applyBorder="1" applyAlignment="1" applyProtection="1">
      <alignment horizontal="center" vertical="center"/>
      <protection locked="0"/>
    </xf>
    <xf numFmtId="0" fontId="3" fillId="0" borderId="129" xfId="0" applyFont="1" applyBorder="1" applyAlignment="1" applyProtection="1">
      <alignment horizontal="center" vertical="center" wrapText="1" shrinkToFit="1"/>
    </xf>
    <xf numFmtId="0" fontId="3" fillId="0" borderId="130" xfId="0" applyFont="1" applyBorder="1" applyAlignment="1" applyProtection="1">
      <alignment horizontal="center" vertical="center" shrinkToFit="1"/>
    </xf>
    <xf numFmtId="0" fontId="3" fillId="0" borderId="131" xfId="0" applyFont="1" applyBorder="1" applyAlignment="1" applyProtection="1">
      <alignment horizontal="center" vertical="center" shrinkToFit="1"/>
    </xf>
    <xf numFmtId="0" fontId="3" fillId="0" borderId="149" xfId="0" applyFont="1" applyBorder="1" applyAlignment="1" applyProtection="1">
      <alignment horizontal="center" vertical="center" shrinkToFit="1"/>
    </xf>
    <xf numFmtId="0" fontId="3" fillId="0" borderId="10" xfId="0" applyFont="1" applyBorder="1" applyAlignment="1" applyProtection="1">
      <alignment horizontal="center" vertical="center" shrinkToFit="1"/>
    </xf>
    <xf numFmtId="0" fontId="3" fillId="0" borderId="150" xfId="0" applyFont="1" applyBorder="1" applyAlignment="1" applyProtection="1">
      <alignment horizontal="center" vertical="center" shrinkToFit="1"/>
    </xf>
    <xf numFmtId="0" fontId="4" fillId="0" borderId="147" xfId="0" applyFont="1" applyBorder="1" applyAlignment="1" applyProtection="1">
      <alignment horizontal="center" vertical="center" shrinkToFit="1"/>
    </xf>
    <xf numFmtId="0" fontId="4" fillId="0" borderId="55" xfId="0" applyFont="1" applyBorder="1" applyAlignment="1" applyProtection="1">
      <alignment horizontal="center" vertical="center" shrinkToFit="1"/>
    </xf>
    <xf numFmtId="0" fontId="4" fillId="0" borderId="139" xfId="0" applyFont="1" applyBorder="1" applyAlignment="1" applyProtection="1">
      <alignment horizontal="center" vertical="center" shrinkToFit="1"/>
    </xf>
    <xf numFmtId="0" fontId="4" fillId="0" borderId="140" xfId="0" applyFont="1" applyBorder="1" applyAlignment="1" applyProtection="1">
      <alignment horizontal="center" vertical="center" shrinkToFit="1"/>
    </xf>
    <xf numFmtId="0" fontId="7" fillId="0" borderId="55" xfId="0" applyFont="1" applyBorder="1" applyAlignment="1" applyProtection="1">
      <alignment horizontal="center" vertical="center" shrinkToFit="1"/>
    </xf>
    <xf numFmtId="0" fontId="7" fillId="0" borderId="148" xfId="0" applyFont="1" applyBorder="1" applyAlignment="1" applyProtection="1">
      <alignment horizontal="center" vertical="center" shrinkToFit="1"/>
    </xf>
    <xf numFmtId="0" fontId="7" fillId="0" borderId="140" xfId="0" applyFont="1" applyBorder="1" applyAlignment="1" applyProtection="1">
      <alignment horizontal="center" vertical="center" shrinkToFit="1"/>
    </xf>
    <xf numFmtId="0" fontId="7" fillId="0" borderId="141" xfId="0" applyFont="1" applyBorder="1" applyAlignment="1" applyProtection="1">
      <alignment horizontal="center" vertical="center" shrinkToFit="1"/>
    </xf>
    <xf numFmtId="0" fontId="3" fillId="0" borderId="119" xfId="0" applyFont="1" applyBorder="1" applyAlignment="1" applyProtection="1">
      <alignment horizontal="center" vertical="center"/>
    </xf>
    <xf numFmtId="0" fontId="3" fillId="0" borderId="93" xfId="0" applyFont="1" applyBorder="1" applyAlignment="1" applyProtection="1">
      <alignment horizontal="center" vertical="center"/>
    </xf>
    <xf numFmtId="0" fontId="3" fillId="0" borderId="120" xfId="0" applyFont="1" applyBorder="1" applyAlignment="1" applyProtection="1">
      <alignment horizontal="center" vertical="center"/>
    </xf>
    <xf numFmtId="0" fontId="3" fillId="0" borderId="121"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2" xfId="0" applyFont="1" applyBorder="1" applyAlignment="1" applyProtection="1">
      <alignment horizontal="center" vertical="center"/>
    </xf>
    <xf numFmtId="0" fontId="3" fillId="0" borderId="122" xfId="0" applyFont="1" applyBorder="1" applyAlignment="1" applyProtection="1">
      <alignment horizontal="center" vertical="center"/>
    </xf>
    <xf numFmtId="0" fontId="3" fillId="0" borderId="123" xfId="0" applyFont="1" applyBorder="1" applyAlignment="1" applyProtection="1">
      <alignment horizontal="center" vertical="center"/>
    </xf>
    <xf numFmtId="0" fontId="3" fillId="0" borderId="124" xfId="0" applyFont="1" applyBorder="1" applyAlignment="1" applyProtection="1">
      <alignment horizontal="center" vertical="center"/>
    </xf>
    <xf numFmtId="0" fontId="3" fillId="0" borderId="126" xfId="0" applyFont="1" applyBorder="1" applyAlignment="1" applyProtection="1">
      <alignment horizontal="center" vertical="center"/>
    </xf>
    <xf numFmtId="0" fontId="3" fillId="0" borderId="127" xfId="0" applyFont="1" applyBorder="1" applyAlignment="1" applyProtection="1">
      <alignment horizontal="center" vertical="center"/>
    </xf>
    <xf numFmtId="0" fontId="3" fillId="0" borderId="128" xfId="0" applyFont="1" applyBorder="1" applyAlignment="1" applyProtection="1">
      <alignment horizontal="center" vertical="center"/>
    </xf>
    <xf numFmtId="0" fontId="30" fillId="12" borderId="41" xfId="0" applyFont="1" applyFill="1" applyBorder="1" applyAlignment="1" applyProtection="1">
      <alignment horizontal="center" vertical="center" wrapText="1"/>
    </xf>
    <xf numFmtId="0" fontId="30" fillId="12" borderId="6" xfId="0" applyFont="1" applyFill="1" applyBorder="1" applyAlignment="1" applyProtection="1">
      <alignment horizontal="center" vertical="center" wrapText="1"/>
    </xf>
    <xf numFmtId="0" fontId="30" fillId="12" borderId="75" xfId="0" applyFont="1" applyFill="1" applyBorder="1" applyAlignment="1" applyProtection="1">
      <alignment horizontal="center" vertical="center" wrapText="1"/>
    </xf>
    <xf numFmtId="180" fontId="3" fillId="8" borderId="204" xfId="0" applyNumberFormat="1" applyFont="1" applyFill="1" applyBorder="1" applyAlignment="1" applyProtection="1">
      <alignment horizontal="center" vertical="center"/>
      <protection locked="0"/>
    </xf>
    <xf numFmtId="180" fontId="3" fillId="8" borderId="144" xfId="0" applyNumberFormat="1" applyFont="1" applyFill="1" applyBorder="1" applyAlignment="1" applyProtection="1">
      <alignment horizontal="center" vertical="center"/>
      <protection locked="0"/>
    </xf>
    <xf numFmtId="180" fontId="3" fillId="8" borderId="145" xfId="0" applyNumberFormat="1" applyFont="1" applyFill="1" applyBorder="1" applyAlignment="1" applyProtection="1">
      <alignment horizontal="center" vertical="center"/>
      <protection locked="0"/>
    </xf>
    <xf numFmtId="180" fontId="3" fillId="8" borderId="143" xfId="0" applyNumberFormat="1" applyFont="1" applyFill="1" applyBorder="1" applyAlignment="1" applyProtection="1">
      <alignment horizontal="center" vertical="center"/>
      <protection locked="0"/>
    </xf>
    <xf numFmtId="180" fontId="3" fillId="8" borderId="203" xfId="0" applyNumberFormat="1" applyFont="1" applyFill="1" applyBorder="1" applyAlignment="1" applyProtection="1">
      <alignment horizontal="center" vertical="center"/>
      <protection locked="0"/>
    </xf>
    <xf numFmtId="180" fontId="3" fillId="9" borderId="206" xfId="0" applyNumberFormat="1" applyFont="1" applyFill="1" applyBorder="1" applyAlignment="1" applyProtection="1">
      <alignment horizontal="center" vertical="center"/>
    </xf>
    <xf numFmtId="180" fontId="3" fillId="9" borderId="89" xfId="0" applyNumberFormat="1" applyFont="1" applyFill="1" applyBorder="1" applyAlignment="1" applyProtection="1">
      <alignment horizontal="center" vertical="center"/>
    </xf>
    <xf numFmtId="180" fontId="3" fillId="9" borderId="90" xfId="0" applyNumberFormat="1" applyFont="1" applyFill="1" applyBorder="1" applyAlignment="1" applyProtection="1">
      <alignment horizontal="center" vertical="center"/>
    </xf>
    <xf numFmtId="180" fontId="3" fillId="9" borderId="92" xfId="0" applyNumberFormat="1" applyFont="1" applyFill="1" applyBorder="1" applyAlignment="1" applyProtection="1">
      <alignment horizontal="center" vertical="center"/>
    </xf>
    <xf numFmtId="180" fontId="3" fillId="9" borderId="207" xfId="0" applyNumberFormat="1" applyFont="1" applyFill="1" applyBorder="1" applyAlignment="1" applyProtection="1">
      <alignment horizontal="center" vertical="center"/>
    </xf>
    <xf numFmtId="0" fontId="6" fillId="0" borderId="18" xfId="0" applyFont="1" applyBorder="1" applyAlignment="1" applyProtection="1">
      <alignment horizontal="center" vertical="center"/>
    </xf>
    <xf numFmtId="0" fontId="6" fillId="0" borderId="19"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65" xfId="0" applyFont="1" applyBorder="1" applyAlignment="1" applyProtection="1">
      <alignment horizontal="center" vertical="center"/>
    </xf>
    <xf numFmtId="0" fontId="18" fillId="0" borderId="42" xfId="0" applyFont="1" applyBorder="1" applyAlignment="1" applyProtection="1">
      <alignment horizontal="center" vertical="center" wrapText="1"/>
    </xf>
    <xf numFmtId="0" fontId="18" fillId="0" borderId="0" xfId="0" applyFont="1" applyAlignment="1" applyProtection="1">
      <alignment horizontal="center" vertical="center" wrapText="1"/>
    </xf>
    <xf numFmtId="0" fontId="18" fillId="0" borderId="12" xfId="0" applyFont="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3" fillId="0" borderId="112"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118" xfId="0" applyFont="1" applyBorder="1" applyAlignment="1" applyProtection="1">
      <alignment horizontal="center" vertical="center"/>
    </xf>
    <xf numFmtId="0" fontId="17" fillId="13" borderId="41" xfId="0" applyFont="1" applyFill="1" applyBorder="1" applyAlignment="1" applyProtection="1">
      <alignment horizontal="center" vertical="center"/>
    </xf>
    <xf numFmtId="0" fontId="17" fillId="13" borderId="6" xfId="0" applyFont="1" applyFill="1" applyBorder="1" applyAlignment="1" applyProtection="1">
      <alignment horizontal="center" vertical="center"/>
    </xf>
    <xf numFmtId="0" fontId="17" fillId="13" borderId="1" xfId="0" applyFont="1" applyFill="1" applyBorder="1" applyAlignment="1" applyProtection="1">
      <alignment horizontal="center" vertical="center"/>
    </xf>
    <xf numFmtId="0" fontId="17" fillId="13" borderId="8" xfId="0" applyFont="1" applyFill="1" applyBorder="1" applyAlignment="1" applyProtection="1">
      <alignment horizontal="center" vertical="center"/>
    </xf>
    <xf numFmtId="179" fontId="5" fillId="12" borderId="18" xfId="0" applyNumberFormat="1" applyFont="1" applyFill="1" applyBorder="1" applyAlignment="1" applyProtection="1">
      <alignment horizontal="center" vertical="center"/>
    </xf>
    <xf numFmtId="179" fontId="5" fillId="12" borderId="104" xfId="0" applyNumberFormat="1" applyFont="1" applyFill="1" applyBorder="1" applyAlignment="1" applyProtection="1">
      <alignment horizontal="center" vertical="center"/>
    </xf>
    <xf numFmtId="0" fontId="3" fillId="12" borderId="103" xfId="0" applyFont="1" applyFill="1" applyBorder="1" applyAlignment="1" applyProtection="1">
      <alignment horizontal="right" vertical="center"/>
    </xf>
    <xf numFmtId="0" fontId="3" fillId="12" borderId="18" xfId="0" applyFont="1" applyFill="1" applyBorder="1" applyAlignment="1" applyProtection="1">
      <alignment horizontal="right" vertical="center"/>
    </xf>
    <xf numFmtId="0" fontId="8" fillId="13" borderId="49" xfId="0" applyFont="1" applyFill="1" applyBorder="1" applyAlignment="1" applyProtection="1">
      <alignment horizontal="center" vertical="center" textRotation="255" wrapText="1"/>
    </xf>
    <xf numFmtId="0" fontId="8" fillId="13" borderId="37" xfId="0" applyFont="1" applyFill="1" applyBorder="1" applyAlignment="1" applyProtection="1">
      <alignment horizontal="center" vertical="center" textRotation="255" wrapText="1"/>
    </xf>
    <xf numFmtId="0" fontId="8" fillId="13" borderId="51" xfId="0" applyFont="1" applyFill="1" applyBorder="1" applyAlignment="1" applyProtection="1">
      <alignment horizontal="center" vertical="center" textRotation="255" wrapText="1"/>
    </xf>
    <xf numFmtId="0" fontId="8" fillId="13" borderId="35" xfId="0" applyFont="1" applyFill="1" applyBorder="1" applyAlignment="1" applyProtection="1">
      <alignment horizontal="center" vertical="center" textRotation="255" wrapText="1"/>
    </xf>
    <xf numFmtId="0" fontId="8" fillId="13" borderId="52" xfId="0" applyFont="1" applyFill="1" applyBorder="1" applyAlignment="1" applyProtection="1">
      <alignment horizontal="center" vertical="center" textRotation="255" wrapText="1"/>
    </xf>
    <xf numFmtId="0" fontId="8" fillId="13" borderId="36" xfId="0" applyFont="1" applyFill="1" applyBorder="1" applyAlignment="1" applyProtection="1">
      <alignment horizontal="center" vertical="center" textRotation="255" wrapText="1"/>
    </xf>
    <xf numFmtId="0" fontId="3" fillId="13" borderId="37" xfId="0" applyFont="1" applyFill="1" applyBorder="1" applyAlignment="1" applyProtection="1">
      <alignment horizontal="center" vertical="center" shrinkToFit="1"/>
    </xf>
    <xf numFmtId="0" fontId="3" fillId="13" borderId="35" xfId="0" applyFont="1" applyFill="1" applyBorder="1" applyAlignment="1" applyProtection="1">
      <alignment horizontal="center" vertical="center" shrinkToFit="1"/>
    </xf>
    <xf numFmtId="0" fontId="6" fillId="0" borderId="36" xfId="0" applyFont="1" applyBorder="1" applyAlignment="1" applyProtection="1">
      <alignment horizontal="center" vertical="center"/>
    </xf>
    <xf numFmtId="0" fontId="7" fillId="0" borderId="125" xfId="0" applyFont="1" applyBorder="1" applyAlignment="1" applyProtection="1">
      <alignment horizontal="center" vertical="center" shrinkToFit="1"/>
    </xf>
    <xf numFmtId="0" fontId="7" fillId="0" borderId="93" xfId="0" applyFont="1" applyBorder="1" applyAlignment="1" applyProtection="1">
      <alignment horizontal="center" vertical="center" shrinkToFit="1"/>
    </xf>
    <xf numFmtId="0" fontId="7" fillId="0" borderId="120" xfId="0" applyFont="1" applyBorder="1" applyAlignment="1" applyProtection="1">
      <alignment horizontal="center" vertical="center" shrinkToFit="1"/>
    </xf>
    <xf numFmtId="0" fontId="6" fillId="13" borderId="36" xfId="0" applyFont="1" applyFill="1" applyBorder="1" applyAlignment="1" applyProtection="1">
      <alignment horizontal="center" vertical="center"/>
    </xf>
    <xf numFmtId="0" fontId="6" fillId="0" borderId="35" xfId="0" applyFont="1" applyBorder="1" applyAlignment="1" applyProtection="1">
      <alignment horizontal="center" vertical="center"/>
    </xf>
    <xf numFmtId="0" fontId="38" fillId="12" borderId="41" xfId="0" applyFont="1" applyFill="1" applyBorder="1" applyAlignment="1" applyProtection="1">
      <alignment horizontal="center" vertical="center" textRotation="255" wrapText="1"/>
    </xf>
    <xf numFmtId="0" fontId="38" fillId="12" borderId="6" xfId="0" applyFont="1" applyFill="1" applyBorder="1" applyAlignment="1" applyProtection="1">
      <alignment horizontal="center" vertical="center" textRotation="255" wrapText="1"/>
    </xf>
    <xf numFmtId="0" fontId="38" fillId="12" borderId="102" xfId="0" applyFont="1" applyFill="1" applyBorder="1" applyAlignment="1" applyProtection="1">
      <alignment horizontal="center" vertical="center" textRotation="255" wrapText="1"/>
    </xf>
    <xf numFmtId="0" fontId="38" fillId="12" borderId="42" xfId="0" applyFont="1" applyFill="1" applyBorder="1" applyAlignment="1" applyProtection="1">
      <alignment horizontal="center" vertical="center" textRotation="255" wrapText="1"/>
    </xf>
    <xf numFmtId="0" fontId="38" fillId="12" borderId="0" xfId="0" applyFont="1" applyFill="1" applyBorder="1" applyAlignment="1" applyProtection="1">
      <alignment horizontal="center" vertical="center" textRotation="255" wrapText="1"/>
    </xf>
    <xf numFmtId="0" fontId="38" fillId="12" borderId="2" xfId="0" applyFont="1" applyFill="1" applyBorder="1" applyAlignment="1" applyProtection="1">
      <alignment horizontal="center" vertical="center" textRotation="255" wrapText="1"/>
    </xf>
    <xf numFmtId="0" fontId="38" fillId="12" borderId="1" xfId="0" applyFont="1" applyFill="1" applyBorder="1" applyAlignment="1" applyProtection="1">
      <alignment horizontal="center" vertical="center" textRotation="255" wrapText="1"/>
    </xf>
    <xf numFmtId="0" fontId="38" fillId="12" borderId="8" xfId="0" applyFont="1" applyFill="1" applyBorder="1" applyAlignment="1" applyProtection="1">
      <alignment horizontal="center" vertical="center" textRotation="255" wrapText="1"/>
    </xf>
    <xf numFmtId="0" fontId="38" fillId="12" borderId="40" xfId="0" applyFont="1" applyFill="1" applyBorder="1" applyAlignment="1" applyProtection="1">
      <alignment horizontal="center" vertical="center" textRotation="255" wrapText="1"/>
    </xf>
    <xf numFmtId="185" fontId="3" fillId="8" borderId="195" xfId="0" applyNumberFormat="1" applyFont="1" applyFill="1" applyBorder="1" applyAlignment="1" applyProtection="1">
      <alignment horizontal="center" vertical="center"/>
      <protection locked="0"/>
    </xf>
    <xf numFmtId="185" fontId="3" fillId="8" borderId="196" xfId="0" applyNumberFormat="1" applyFont="1" applyFill="1" applyBorder="1" applyAlignment="1" applyProtection="1">
      <alignment horizontal="center" vertical="center"/>
      <protection locked="0"/>
    </xf>
    <xf numFmtId="180" fontId="3" fillId="8" borderId="83" xfId="0" applyNumberFormat="1" applyFont="1" applyFill="1" applyBorder="1" applyAlignment="1" applyProtection="1">
      <alignment horizontal="center" vertical="center" shrinkToFit="1"/>
      <protection locked="0"/>
    </xf>
    <xf numFmtId="180" fontId="3" fillId="9" borderId="195" xfId="0" applyNumberFormat="1" applyFont="1" applyFill="1" applyBorder="1" applyAlignment="1" applyProtection="1">
      <alignment horizontal="center" vertical="center"/>
    </xf>
    <xf numFmtId="180" fontId="3" fillId="9" borderId="196" xfId="0" applyNumberFormat="1" applyFont="1" applyFill="1" applyBorder="1" applyAlignment="1" applyProtection="1">
      <alignment horizontal="center" vertical="center"/>
    </xf>
    <xf numFmtId="180" fontId="3" fillId="9" borderId="197" xfId="0" applyNumberFormat="1" applyFont="1" applyFill="1" applyBorder="1" applyAlignment="1" applyProtection="1">
      <alignment horizontal="center" vertical="center"/>
    </xf>
    <xf numFmtId="0" fontId="6" fillId="16" borderId="266" xfId="0" applyFont="1" applyFill="1" applyBorder="1" applyAlignment="1" applyProtection="1">
      <alignment horizontal="center" vertical="center" textRotation="255"/>
    </xf>
    <xf numFmtId="0" fontId="6" fillId="16" borderId="81" xfId="0" applyFont="1" applyFill="1" applyBorder="1" applyAlignment="1" applyProtection="1">
      <alignment horizontal="center" vertical="center" textRotation="255"/>
    </xf>
    <xf numFmtId="0" fontId="6" fillId="16" borderId="82" xfId="0" applyFont="1" applyFill="1" applyBorder="1" applyAlignment="1" applyProtection="1">
      <alignment horizontal="center" vertical="center" textRotation="255"/>
    </xf>
    <xf numFmtId="0" fontId="8" fillId="0" borderId="44" xfId="0" applyFont="1" applyBorder="1" applyAlignment="1" applyProtection="1">
      <alignment horizontal="center" vertical="center"/>
    </xf>
    <xf numFmtId="0" fontId="8" fillId="0" borderId="43" xfId="0" applyFont="1" applyBorder="1" applyAlignment="1" applyProtection="1">
      <alignment horizontal="center" vertical="center"/>
    </xf>
    <xf numFmtId="0" fontId="8" fillId="0" borderId="79" xfId="0" applyFont="1" applyBorder="1" applyAlignment="1" applyProtection="1">
      <alignment horizontal="center" vertical="center"/>
    </xf>
    <xf numFmtId="181" fontId="3" fillId="8" borderId="28" xfId="0" applyNumberFormat="1" applyFont="1" applyFill="1" applyBorder="1" applyAlignment="1" applyProtection="1">
      <alignment horizontal="center" vertical="center"/>
      <protection locked="0"/>
    </xf>
    <xf numFmtId="181" fontId="3" fillId="8" borderId="155" xfId="0" applyNumberFormat="1" applyFont="1" applyFill="1" applyBorder="1" applyAlignment="1" applyProtection="1">
      <alignment horizontal="center" vertical="center"/>
      <protection locked="0"/>
    </xf>
    <xf numFmtId="181" fontId="3" fillId="8" borderId="29" xfId="0" applyNumberFormat="1" applyFont="1" applyFill="1" applyBorder="1" applyAlignment="1" applyProtection="1">
      <alignment horizontal="center" vertical="center"/>
      <protection locked="0"/>
    </xf>
    <xf numFmtId="181" fontId="3" fillId="8" borderId="158" xfId="0" applyNumberFormat="1" applyFont="1" applyFill="1" applyBorder="1" applyAlignment="1" applyProtection="1">
      <alignment horizontal="center" vertical="center"/>
      <protection locked="0"/>
    </xf>
    <xf numFmtId="181" fontId="3" fillId="8" borderId="154" xfId="0" applyNumberFormat="1" applyFont="1" applyFill="1" applyBorder="1" applyAlignment="1" applyProtection="1">
      <alignment horizontal="center" vertical="center"/>
      <protection locked="0"/>
    </xf>
    <xf numFmtId="181" fontId="3" fillId="8" borderId="77" xfId="0" applyNumberFormat="1" applyFont="1" applyFill="1" applyBorder="1" applyAlignment="1" applyProtection="1">
      <alignment horizontal="center" vertical="center"/>
      <protection locked="0"/>
    </xf>
    <xf numFmtId="0" fontId="5" fillId="0" borderId="146" xfId="0" applyFont="1" applyBorder="1" applyAlignment="1" applyProtection="1">
      <alignment horizontal="center" vertical="center" textRotation="255"/>
    </xf>
    <xf numFmtId="0" fontId="5" fillId="0" borderId="106" xfId="0" applyFont="1" applyBorder="1" applyAlignment="1" applyProtection="1">
      <alignment horizontal="center" vertical="center" textRotation="255"/>
    </xf>
    <xf numFmtId="0" fontId="16" fillId="9" borderId="3" xfId="0" applyFont="1" applyFill="1" applyBorder="1" applyAlignment="1" applyProtection="1">
      <alignment horizontal="center" vertical="center"/>
    </xf>
    <xf numFmtId="0" fontId="16" fillId="9" borderId="0" xfId="0" applyFont="1" applyFill="1" applyBorder="1" applyAlignment="1" applyProtection="1">
      <alignment horizontal="center" vertical="center"/>
    </xf>
    <xf numFmtId="0" fontId="16" fillId="9" borderId="2" xfId="0" applyFont="1" applyFill="1" applyBorder="1" applyAlignment="1" applyProtection="1">
      <alignment horizontal="center" vertical="center"/>
    </xf>
    <xf numFmtId="0" fontId="16" fillId="9" borderId="7" xfId="0" applyFont="1" applyFill="1" applyBorder="1" applyAlignment="1" applyProtection="1">
      <alignment horizontal="center" vertical="center"/>
    </xf>
    <xf numFmtId="0" fontId="16" fillId="9" borderId="8" xfId="0" applyFont="1" applyFill="1" applyBorder="1" applyAlignment="1" applyProtection="1">
      <alignment horizontal="center" vertical="center"/>
    </xf>
    <xf numFmtId="0" fontId="16" fillId="9" borderId="40" xfId="0" applyFont="1" applyFill="1" applyBorder="1" applyAlignment="1" applyProtection="1">
      <alignment horizontal="center" vertical="center"/>
    </xf>
    <xf numFmtId="0" fontId="10" fillId="17" borderId="0" xfId="0" applyFont="1" applyFill="1" applyBorder="1" applyAlignment="1" applyProtection="1">
      <alignment horizontal="center" vertical="center" textRotation="255" wrapText="1"/>
    </xf>
    <xf numFmtId="0" fontId="10" fillId="17" borderId="8" xfId="0" applyFont="1" applyFill="1" applyBorder="1" applyAlignment="1" applyProtection="1">
      <alignment horizontal="center" vertical="center" textRotation="255" wrapText="1"/>
    </xf>
    <xf numFmtId="0" fontId="4" fillId="0" borderId="143" xfId="0" applyFont="1" applyBorder="1" applyAlignment="1" applyProtection="1">
      <alignment horizontal="center" vertical="center" wrapText="1" shrinkToFit="1"/>
    </xf>
    <xf numFmtId="0" fontId="4" fillId="0" borderId="144" xfId="0" applyFont="1" applyBorder="1" applyAlignment="1" applyProtection="1">
      <alignment horizontal="center" vertical="center" wrapText="1" shrinkToFit="1"/>
    </xf>
    <xf numFmtId="0" fontId="4" fillId="0" borderId="145" xfId="0" applyFont="1" applyBorder="1" applyAlignment="1" applyProtection="1">
      <alignment horizontal="center" vertical="center" wrapText="1" shrinkToFit="1"/>
    </xf>
    <xf numFmtId="0" fontId="6" fillId="0" borderId="44"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181" fontId="3" fillId="8" borderId="181" xfId="0" applyNumberFormat="1" applyFont="1" applyFill="1" applyBorder="1" applyAlignment="1" applyProtection="1">
      <alignment horizontal="center" vertical="center"/>
      <protection locked="0"/>
    </xf>
    <xf numFmtId="181" fontId="3" fillId="8" borderId="182" xfId="0" applyNumberFormat="1" applyFont="1" applyFill="1" applyBorder="1" applyAlignment="1" applyProtection="1">
      <alignment horizontal="center" vertical="center"/>
      <protection locked="0"/>
    </xf>
    <xf numFmtId="0" fontId="7" fillId="9" borderId="192" xfId="0" applyFont="1" applyFill="1" applyBorder="1" applyAlignment="1" applyProtection="1">
      <alignment horizontal="center" vertical="center"/>
    </xf>
    <xf numFmtId="0" fontId="7" fillId="9" borderId="193" xfId="0" applyFont="1" applyFill="1" applyBorder="1" applyAlignment="1" applyProtection="1">
      <alignment horizontal="center" vertical="center"/>
    </xf>
    <xf numFmtId="0" fontId="7" fillId="9" borderId="194" xfId="0" applyFont="1" applyFill="1" applyBorder="1" applyAlignment="1" applyProtection="1">
      <alignment horizontal="center" vertical="center"/>
    </xf>
    <xf numFmtId="0" fontId="6" fillId="0" borderId="44" xfId="0" applyFont="1" applyBorder="1" applyAlignment="1" applyProtection="1">
      <alignment horizontal="center" vertical="center" wrapText="1"/>
    </xf>
    <xf numFmtId="0" fontId="6" fillId="0" borderId="43" xfId="0" applyFont="1" applyBorder="1" applyAlignment="1" applyProtection="1">
      <alignment horizontal="center" vertical="center" wrapText="1"/>
    </xf>
    <xf numFmtId="0" fontId="6" fillId="0" borderId="79" xfId="0" applyFont="1" applyBorder="1" applyAlignment="1" applyProtection="1">
      <alignment horizontal="center" vertical="center" wrapText="1"/>
    </xf>
    <xf numFmtId="0" fontId="6" fillId="0" borderId="138" xfId="0" applyFont="1" applyBorder="1" applyAlignment="1" applyProtection="1">
      <alignment horizontal="center" vertical="center" wrapText="1"/>
    </xf>
    <xf numFmtId="0" fontId="6" fillId="0" borderId="133" xfId="0" applyFont="1" applyBorder="1" applyAlignment="1" applyProtection="1">
      <alignment horizontal="center" vertical="center" wrapText="1"/>
    </xf>
    <xf numFmtId="0" fontId="6" fillId="0" borderId="34" xfId="0" applyFont="1" applyBorder="1" applyAlignment="1" applyProtection="1">
      <alignment horizontal="center" vertical="center" wrapText="1"/>
    </xf>
    <xf numFmtId="181" fontId="3" fillId="8" borderId="156" xfId="0" applyNumberFormat="1" applyFont="1" applyFill="1" applyBorder="1" applyAlignment="1" applyProtection="1">
      <alignment horizontal="center" vertical="center"/>
      <protection locked="0"/>
    </xf>
    <xf numFmtId="181" fontId="3" fillId="8" borderId="183" xfId="0" applyNumberFormat="1" applyFont="1" applyFill="1" applyBorder="1" applyAlignment="1" applyProtection="1">
      <alignment horizontal="center" vertical="center"/>
      <protection locked="0"/>
    </xf>
    <xf numFmtId="0" fontId="8" fillId="18" borderId="20" xfId="0" applyFont="1" applyFill="1" applyBorder="1" applyAlignment="1" applyProtection="1">
      <alignment horizontal="center" vertical="center" wrapText="1"/>
    </xf>
    <xf numFmtId="0" fontId="8" fillId="18" borderId="14" xfId="0" applyFont="1" applyFill="1" applyBorder="1" applyAlignment="1" applyProtection="1">
      <alignment horizontal="center" vertical="center" wrapText="1"/>
    </xf>
    <xf numFmtId="0" fontId="8" fillId="18" borderId="65" xfId="0" applyFont="1" applyFill="1" applyBorder="1" applyAlignment="1" applyProtection="1">
      <alignment horizontal="center" vertical="center" wrapText="1"/>
    </xf>
    <xf numFmtId="0" fontId="3" fillId="8" borderId="38" xfId="0" applyFont="1" applyFill="1" applyBorder="1" applyAlignment="1" applyProtection="1">
      <alignment horizontal="right" vertical="center"/>
      <protection locked="0"/>
    </xf>
    <xf numFmtId="0" fontId="3" fillId="8" borderId="7" xfId="0" applyFont="1" applyFill="1" applyBorder="1" applyAlignment="1" applyProtection="1">
      <alignment horizontal="right" vertical="center"/>
      <protection locked="0"/>
    </xf>
    <xf numFmtId="181" fontId="3" fillId="8" borderId="202" xfId="0" applyNumberFormat="1" applyFont="1" applyFill="1" applyBorder="1" applyAlignment="1" applyProtection="1">
      <alignment horizontal="center" vertical="center"/>
      <protection locked="0"/>
    </xf>
    <xf numFmtId="181" fontId="3" fillId="8" borderId="166" xfId="0" applyNumberFormat="1" applyFont="1" applyFill="1" applyBorder="1" applyAlignment="1" applyProtection="1">
      <alignment horizontal="center" vertical="center"/>
      <protection locked="0"/>
    </xf>
    <xf numFmtId="180" fontId="3" fillId="8" borderId="167" xfId="0" applyNumberFormat="1" applyFont="1" applyFill="1" applyBorder="1" applyAlignment="1" applyProtection="1">
      <alignment horizontal="center" vertical="center" shrinkToFit="1"/>
      <protection locked="0"/>
    </xf>
    <xf numFmtId="181" fontId="3" fillId="8" borderId="157" xfId="0" applyNumberFormat="1" applyFont="1" applyFill="1" applyBorder="1" applyAlignment="1" applyProtection="1">
      <alignment horizontal="center" vertical="center"/>
      <protection locked="0"/>
    </xf>
    <xf numFmtId="181" fontId="3" fillId="8" borderId="83" xfId="0" applyNumberFormat="1" applyFont="1" applyFill="1" applyBorder="1" applyAlignment="1" applyProtection="1">
      <alignment horizontal="center" vertical="center"/>
      <protection locked="0"/>
    </xf>
    <xf numFmtId="185" fontId="3" fillId="8" borderId="194" xfId="0" applyNumberFormat="1" applyFont="1" applyFill="1" applyBorder="1" applyAlignment="1" applyProtection="1">
      <alignment horizontal="center" vertical="center"/>
      <protection locked="0"/>
    </xf>
    <xf numFmtId="0" fontId="6" fillId="0" borderId="0" xfId="0" applyFont="1" applyAlignment="1" applyProtection="1">
      <alignment horizontal="right" vertical="center"/>
    </xf>
    <xf numFmtId="0" fontId="3" fillId="0" borderId="0" xfId="0" applyFont="1" applyFill="1" applyBorder="1" applyAlignment="1" applyProtection="1">
      <alignment horizontal="left" vertical="center" wrapText="1"/>
    </xf>
    <xf numFmtId="0" fontId="3" fillId="0" borderId="38"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6" xfId="0" applyFont="1" applyBorder="1" applyAlignment="1" applyProtection="1">
      <alignment horizontal="center" vertical="center"/>
    </xf>
    <xf numFmtId="0" fontId="38" fillId="12" borderId="17" xfId="0" applyFont="1" applyFill="1" applyBorder="1" applyAlignment="1" applyProtection="1">
      <alignment horizontal="center" vertical="center"/>
    </xf>
    <xf numFmtId="0" fontId="38" fillId="12" borderId="18" xfId="0" applyFont="1" applyFill="1" applyBorder="1" applyAlignment="1" applyProtection="1">
      <alignment horizontal="center" vertical="center"/>
    </xf>
    <xf numFmtId="0" fontId="38" fillId="12" borderId="19" xfId="0" applyFont="1" applyFill="1" applyBorder="1" applyAlignment="1" applyProtection="1">
      <alignment horizontal="center" vertical="center"/>
    </xf>
    <xf numFmtId="0" fontId="3" fillId="0" borderId="85"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42"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71"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176" fontId="16" fillId="8" borderId="47" xfId="0" applyNumberFormat="1" applyFont="1" applyFill="1" applyBorder="1" applyAlignment="1" applyProtection="1">
      <alignment horizontal="center" vertical="center"/>
      <protection locked="0"/>
    </xf>
    <xf numFmtId="176" fontId="16" fillId="8" borderId="159" xfId="0" applyNumberFormat="1" applyFont="1" applyFill="1" applyBorder="1" applyAlignment="1" applyProtection="1">
      <alignment horizontal="center" vertical="center"/>
      <protection locked="0"/>
    </xf>
    <xf numFmtId="176" fontId="16" fillId="8" borderId="161" xfId="0" applyNumberFormat="1" applyFont="1" applyFill="1" applyBorder="1" applyAlignment="1" applyProtection="1">
      <alignment horizontal="center" vertical="center"/>
      <protection locked="0"/>
    </xf>
    <xf numFmtId="176" fontId="16" fillId="8" borderId="162" xfId="0" applyNumberFormat="1" applyFont="1" applyFill="1" applyBorder="1" applyAlignment="1" applyProtection="1">
      <alignment horizontal="center" vertical="center"/>
      <protection locked="0"/>
    </xf>
    <xf numFmtId="176" fontId="16" fillId="8" borderId="81" xfId="0" applyNumberFormat="1" applyFont="1" applyFill="1" applyBorder="1" applyAlignment="1" applyProtection="1">
      <alignment horizontal="center" vertical="center"/>
      <protection locked="0"/>
    </xf>
    <xf numFmtId="176" fontId="16" fillId="8" borderId="160" xfId="0" applyNumberFormat="1" applyFont="1" applyFill="1" applyBorder="1" applyAlignment="1" applyProtection="1">
      <alignment horizontal="center" vertical="center"/>
      <protection locked="0"/>
    </xf>
    <xf numFmtId="182" fontId="3" fillId="8" borderId="234" xfId="0" applyNumberFormat="1" applyFont="1" applyFill="1" applyBorder="1" applyAlignment="1" applyProtection="1">
      <alignment horizontal="center" vertical="center"/>
      <protection locked="0"/>
    </xf>
    <xf numFmtId="182" fontId="3" fillId="8" borderId="235" xfId="0" applyNumberFormat="1" applyFont="1" applyFill="1" applyBorder="1" applyAlignment="1" applyProtection="1">
      <alignment horizontal="center" vertical="center"/>
      <protection locked="0"/>
    </xf>
    <xf numFmtId="182" fontId="3" fillId="8" borderId="236" xfId="0" applyNumberFormat="1" applyFont="1" applyFill="1" applyBorder="1" applyAlignment="1" applyProtection="1">
      <alignment horizontal="center" vertical="center"/>
      <protection locked="0"/>
    </xf>
    <xf numFmtId="182" fontId="3" fillId="8" borderId="241" xfId="0" applyNumberFormat="1" applyFont="1" applyFill="1" applyBorder="1" applyAlignment="1" applyProtection="1">
      <alignment horizontal="center" vertical="center"/>
      <protection locked="0"/>
    </xf>
    <xf numFmtId="182" fontId="3" fillId="8" borderId="238" xfId="0" applyNumberFormat="1" applyFont="1" applyFill="1" applyBorder="1" applyAlignment="1" applyProtection="1">
      <alignment horizontal="center" vertical="center"/>
      <protection locked="0"/>
    </xf>
    <xf numFmtId="182" fontId="3" fillId="8" borderId="242" xfId="0" applyNumberFormat="1" applyFont="1" applyFill="1" applyBorder="1" applyAlignment="1" applyProtection="1">
      <alignment horizontal="center" vertical="center"/>
      <protection locked="0"/>
    </xf>
    <xf numFmtId="181" fontId="3" fillId="8" borderId="168" xfId="0" applyNumberFormat="1" applyFont="1" applyFill="1" applyBorder="1" applyAlignment="1" applyProtection="1">
      <alignment horizontal="center" vertical="center"/>
      <protection locked="0"/>
    </xf>
    <xf numFmtId="181" fontId="4" fillId="6" borderId="3" xfId="0" applyNumberFormat="1" applyFont="1" applyFill="1" applyBorder="1" applyAlignment="1" applyProtection="1">
      <alignment horizontal="center" vertical="center" wrapText="1"/>
    </xf>
    <xf numFmtId="181" fontId="4" fillId="6" borderId="0" xfId="0" applyNumberFormat="1" applyFont="1" applyFill="1" applyBorder="1" applyAlignment="1" applyProtection="1">
      <alignment horizontal="center" vertical="center"/>
    </xf>
    <xf numFmtId="181" fontId="4" fillId="6" borderId="2" xfId="0" applyNumberFormat="1" applyFont="1" applyFill="1" applyBorder="1" applyAlignment="1" applyProtection="1">
      <alignment horizontal="center" vertical="center"/>
    </xf>
    <xf numFmtId="181" fontId="4" fillId="6" borderId="5" xfId="0" applyNumberFormat="1" applyFont="1" applyFill="1" applyBorder="1" applyAlignment="1" applyProtection="1">
      <alignment horizontal="center" vertical="center"/>
    </xf>
    <xf numFmtId="181" fontId="4" fillId="6" borderId="10" xfId="0" applyNumberFormat="1" applyFont="1" applyFill="1" applyBorder="1" applyAlignment="1" applyProtection="1">
      <alignment horizontal="center" vertical="center"/>
    </xf>
    <xf numFmtId="181" fontId="4" fillId="6" borderId="39" xfId="0" applyNumberFormat="1" applyFont="1" applyFill="1" applyBorder="1" applyAlignment="1" applyProtection="1">
      <alignment horizontal="center" vertical="center"/>
    </xf>
    <xf numFmtId="176" fontId="3" fillId="8" borderId="246" xfId="0" applyNumberFormat="1" applyFont="1" applyFill="1" applyBorder="1" applyAlignment="1" applyProtection="1">
      <alignment horizontal="center" vertical="center" shrinkToFit="1"/>
      <protection locked="0"/>
    </xf>
    <xf numFmtId="176" fontId="3" fillId="8" borderId="13" xfId="0" applyNumberFormat="1" applyFont="1" applyFill="1" applyBorder="1" applyAlignment="1" applyProtection="1">
      <alignment horizontal="center" vertical="center" shrinkToFit="1"/>
      <protection locked="0"/>
    </xf>
    <xf numFmtId="176" fontId="3" fillId="8" borderId="15" xfId="0" applyNumberFormat="1" applyFont="1" applyFill="1" applyBorder="1" applyAlignment="1" applyProtection="1">
      <alignment horizontal="center" vertical="center" shrinkToFit="1"/>
      <protection locked="0"/>
    </xf>
    <xf numFmtId="176" fontId="3" fillId="8" borderId="78" xfId="0" applyNumberFormat="1" applyFont="1" applyFill="1" applyBorder="1" applyAlignment="1" applyProtection="1">
      <alignment horizontal="center" vertical="center" shrinkToFit="1"/>
      <protection locked="0"/>
    </xf>
    <xf numFmtId="176" fontId="3" fillId="8" borderId="43" xfId="0" applyNumberFormat="1" applyFont="1" applyFill="1" applyBorder="1" applyAlignment="1" applyProtection="1">
      <alignment horizontal="center" vertical="center" shrinkToFit="1"/>
      <protection locked="0"/>
    </xf>
    <xf numFmtId="176" fontId="3" fillId="8" borderId="178" xfId="0" applyNumberFormat="1" applyFont="1" applyFill="1" applyBorder="1" applyAlignment="1" applyProtection="1">
      <alignment horizontal="center" vertical="center" shrinkToFit="1"/>
      <protection locked="0"/>
    </xf>
    <xf numFmtId="176" fontId="3" fillId="8" borderId="38" xfId="0" applyNumberFormat="1" applyFont="1" applyFill="1" applyBorder="1" applyAlignment="1" applyProtection="1">
      <alignment horizontal="center" vertical="center" shrinkToFit="1"/>
      <protection locked="0"/>
    </xf>
    <xf numFmtId="176" fontId="3" fillId="8" borderId="245" xfId="0" applyNumberFormat="1" applyFont="1" applyFill="1" applyBorder="1" applyAlignment="1" applyProtection="1">
      <alignment horizontal="center" vertical="center" shrinkToFit="1"/>
      <protection locked="0"/>
    </xf>
    <xf numFmtId="176" fontId="3" fillId="8" borderId="44" xfId="0" applyNumberFormat="1" applyFont="1" applyFill="1" applyBorder="1" applyAlignment="1" applyProtection="1">
      <alignment horizontal="center" vertical="center" shrinkToFit="1"/>
      <protection locked="0"/>
    </xf>
    <xf numFmtId="176" fontId="3" fillId="8" borderId="180" xfId="0" applyNumberFormat="1" applyFont="1" applyFill="1" applyBorder="1" applyAlignment="1" applyProtection="1">
      <alignment horizontal="center" vertical="center" shrinkToFit="1"/>
      <protection locked="0"/>
    </xf>
    <xf numFmtId="182" fontId="3" fillId="8" borderId="237" xfId="0" applyNumberFormat="1" applyFont="1" applyFill="1" applyBorder="1" applyAlignment="1" applyProtection="1">
      <alignment horizontal="center" vertical="center"/>
      <protection locked="0"/>
    </xf>
    <xf numFmtId="182" fontId="3" fillId="8" borderId="239" xfId="0" applyNumberFormat="1" applyFont="1" applyFill="1" applyBorder="1" applyAlignment="1" applyProtection="1">
      <alignment horizontal="center" vertical="center"/>
      <protection locked="0"/>
    </xf>
    <xf numFmtId="182" fontId="3" fillId="8" borderId="240" xfId="0" applyNumberFormat="1" applyFont="1" applyFill="1" applyBorder="1" applyAlignment="1" applyProtection="1">
      <alignment horizontal="center" vertical="center"/>
      <protection locked="0"/>
    </xf>
    <xf numFmtId="176" fontId="16" fillId="8" borderId="163" xfId="0" applyNumberFormat="1" applyFont="1" applyFill="1" applyBorder="1" applyAlignment="1" applyProtection="1">
      <alignment horizontal="center" vertical="center"/>
      <protection locked="0"/>
    </xf>
    <xf numFmtId="176" fontId="16" fillId="8" borderId="164" xfId="0" applyNumberFormat="1" applyFont="1" applyFill="1" applyBorder="1" applyAlignment="1" applyProtection="1">
      <alignment horizontal="center" vertical="center"/>
      <protection locked="0"/>
    </xf>
    <xf numFmtId="0" fontId="3" fillId="18" borderId="45" xfId="0" applyFont="1" applyFill="1" applyBorder="1" applyAlignment="1" applyProtection="1">
      <alignment horizontal="center" vertical="center" textRotation="255"/>
    </xf>
    <xf numFmtId="0" fontId="3" fillId="18" borderId="81" xfId="0" applyFont="1" applyFill="1" applyBorder="1" applyAlignment="1" applyProtection="1">
      <alignment horizontal="center" vertical="center" textRotation="255"/>
    </xf>
    <xf numFmtId="0" fontId="3" fillId="18" borderId="82" xfId="0" applyFont="1" applyFill="1" applyBorder="1" applyAlignment="1" applyProtection="1">
      <alignment horizontal="center" vertical="center" textRotation="255"/>
    </xf>
    <xf numFmtId="0" fontId="6" fillId="18" borderId="185" xfId="0" applyFont="1" applyFill="1" applyBorder="1" applyAlignment="1" applyProtection="1">
      <alignment horizontal="left" vertical="top" wrapText="1"/>
    </xf>
    <xf numFmtId="0" fontId="6" fillId="18" borderId="186" xfId="0" applyFont="1" applyFill="1" applyBorder="1" applyAlignment="1" applyProtection="1">
      <alignment horizontal="left" vertical="top" wrapText="1"/>
    </xf>
    <xf numFmtId="0" fontId="6" fillId="18" borderId="0" xfId="0" applyFont="1" applyFill="1" applyBorder="1" applyAlignment="1" applyProtection="1">
      <alignment horizontal="left" vertical="top" wrapText="1"/>
    </xf>
    <xf numFmtId="0" fontId="6" fillId="18" borderId="188" xfId="0" applyFont="1" applyFill="1" applyBorder="1" applyAlignment="1" applyProtection="1">
      <alignment horizontal="left" vertical="top" wrapText="1"/>
    </xf>
    <xf numFmtId="0" fontId="6" fillId="18" borderId="10" xfId="0" applyFont="1" applyFill="1" applyBorder="1" applyAlignment="1" applyProtection="1">
      <alignment horizontal="left" vertical="top" wrapText="1"/>
    </xf>
    <xf numFmtId="0" fontId="6" fillId="18" borderId="287" xfId="0" applyFont="1" applyFill="1" applyBorder="1" applyAlignment="1" applyProtection="1">
      <alignment horizontal="left" vertical="top" wrapText="1"/>
    </xf>
    <xf numFmtId="0" fontId="8" fillId="18" borderId="184" xfId="0" applyFont="1" applyFill="1" applyBorder="1" applyAlignment="1" applyProtection="1">
      <alignment horizontal="center" vertical="center"/>
    </xf>
    <xf numFmtId="0" fontId="8" fillId="18" borderId="185" xfId="0" applyFont="1" applyFill="1" applyBorder="1" applyAlignment="1" applyProtection="1">
      <alignment horizontal="center" vertical="center"/>
    </xf>
    <xf numFmtId="0" fontId="8" fillId="18" borderId="288" xfId="0" applyFont="1" applyFill="1" applyBorder="1" applyAlignment="1" applyProtection="1">
      <alignment horizontal="center" vertical="center"/>
    </xf>
    <xf numFmtId="0" fontId="8" fillId="18" borderId="187" xfId="0" applyFont="1" applyFill="1" applyBorder="1" applyAlignment="1" applyProtection="1">
      <alignment horizontal="center" vertical="center"/>
    </xf>
    <xf numFmtId="0" fontId="8" fillId="18" borderId="0" xfId="0" applyFont="1" applyFill="1" applyBorder="1" applyAlignment="1" applyProtection="1">
      <alignment horizontal="center" vertical="center"/>
    </xf>
    <xf numFmtId="0" fontId="8" fillId="18" borderId="2" xfId="0" applyFont="1" applyFill="1" applyBorder="1" applyAlignment="1" applyProtection="1">
      <alignment horizontal="center" vertical="center"/>
    </xf>
    <xf numFmtId="0" fontId="8" fillId="18" borderId="213" xfId="0" applyFont="1" applyFill="1" applyBorder="1" applyAlignment="1" applyProtection="1">
      <alignment horizontal="center" vertical="center"/>
    </xf>
    <xf numFmtId="0" fontId="8" fillId="18" borderId="10" xfId="0" applyFont="1" applyFill="1" applyBorder="1" applyAlignment="1" applyProtection="1">
      <alignment horizontal="center" vertical="center"/>
    </xf>
    <xf numFmtId="0" fontId="8" fillId="18" borderId="39" xfId="0" applyFont="1" applyFill="1" applyBorder="1" applyAlignment="1" applyProtection="1">
      <alignment horizontal="center" vertical="center"/>
    </xf>
    <xf numFmtId="0" fontId="6" fillId="0" borderId="20" xfId="0" applyFont="1" applyBorder="1" applyAlignment="1" applyProtection="1">
      <alignment horizontal="center" vertical="center"/>
    </xf>
    <xf numFmtId="0" fontId="6" fillId="0" borderId="14" xfId="0" applyFont="1" applyBorder="1" applyAlignment="1" applyProtection="1">
      <alignment horizontal="center" vertical="center"/>
    </xf>
    <xf numFmtId="0" fontId="6" fillId="0" borderId="65" xfId="0" applyFont="1" applyBorder="1" applyAlignment="1" applyProtection="1">
      <alignment horizontal="center" vertical="center"/>
    </xf>
    <xf numFmtId="0" fontId="6" fillId="0" borderId="74" xfId="0" applyFont="1" applyBorder="1" applyAlignment="1" applyProtection="1">
      <alignment horizontal="center" vertical="center"/>
    </xf>
    <xf numFmtId="0" fontId="6" fillId="0" borderId="68" xfId="0" applyFont="1" applyBorder="1" applyAlignment="1" applyProtection="1">
      <alignment horizontal="center" vertical="center"/>
    </xf>
    <xf numFmtId="0" fontId="6" fillId="0" borderId="70" xfId="0" applyFont="1" applyBorder="1" applyAlignment="1" applyProtection="1">
      <alignment horizontal="center" vertical="center"/>
    </xf>
    <xf numFmtId="0" fontId="3" fillId="6" borderId="21" xfId="0" applyFont="1" applyFill="1" applyBorder="1" applyAlignment="1" applyProtection="1">
      <alignment horizontal="center" vertical="center"/>
    </xf>
    <xf numFmtId="0" fontId="3" fillId="6" borderId="48" xfId="0" applyFont="1" applyFill="1" applyBorder="1" applyAlignment="1" applyProtection="1">
      <alignment horizontal="center" vertical="center"/>
    </xf>
    <xf numFmtId="180" fontId="3" fillId="8" borderId="205" xfId="0" applyNumberFormat="1" applyFont="1" applyFill="1" applyBorder="1" applyAlignment="1" applyProtection="1">
      <alignment horizontal="center" vertical="center"/>
      <protection locked="0"/>
    </xf>
    <xf numFmtId="179" fontId="5" fillId="12" borderId="19" xfId="0" applyNumberFormat="1" applyFont="1" applyFill="1" applyBorder="1" applyAlignment="1" applyProtection="1">
      <alignment horizontal="center" vertical="center"/>
    </xf>
    <xf numFmtId="0" fontId="6" fillId="13" borderId="20" xfId="0" applyFont="1" applyFill="1" applyBorder="1" applyAlignment="1" applyProtection="1">
      <alignment horizontal="center" vertical="center"/>
    </xf>
    <xf numFmtId="0" fontId="6" fillId="13" borderId="46" xfId="0" applyFont="1" applyFill="1" applyBorder="1" applyAlignment="1" applyProtection="1">
      <alignment horizontal="center" vertical="center"/>
    </xf>
    <xf numFmtId="0" fontId="6" fillId="13" borderId="74" xfId="0" applyFont="1" applyFill="1" applyBorder="1" applyAlignment="1" applyProtection="1">
      <alignment horizontal="center" vertical="center"/>
    </xf>
    <xf numFmtId="0" fontId="6" fillId="13" borderId="69" xfId="0" applyFont="1" applyFill="1" applyBorder="1" applyAlignment="1" applyProtection="1">
      <alignment horizontal="center" vertical="center"/>
    </xf>
    <xf numFmtId="0" fontId="3" fillId="12" borderId="165" xfId="0" applyFont="1" applyFill="1" applyBorder="1" applyAlignment="1" applyProtection="1">
      <alignment horizontal="center" vertical="center"/>
    </xf>
    <xf numFmtId="0" fontId="3" fillId="17" borderId="81" xfId="0" applyFont="1" applyFill="1" applyBorder="1" applyAlignment="1" applyProtection="1">
      <alignment horizontal="center" vertical="center" textRotation="255" wrapText="1"/>
    </xf>
    <xf numFmtId="0" fontId="3" fillId="17" borderId="160" xfId="0" applyFont="1" applyFill="1" applyBorder="1" applyAlignment="1" applyProtection="1">
      <alignment horizontal="center" vertical="center" textRotation="255" wrapText="1"/>
    </xf>
    <xf numFmtId="0" fontId="4" fillId="15" borderId="45" xfId="0" applyFont="1" applyFill="1" applyBorder="1" applyAlignment="1" applyProtection="1">
      <alignment horizontal="center" vertical="center" textRotation="255"/>
    </xf>
    <xf numFmtId="0" fontId="4" fillId="15" borderId="81" xfId="0" applyFont="1" applyFill="1" applyBorder="1" applyAlignment="1" applyProtection="1">
      <alignment horizontal="center" vertical="center" textRotation="255"/>
    </xf>
    <xf numFmtId="0" fontId="4" fillId="15" borderId="82" xfId="0" applyFont="1" applyFill="1" applyBorder="1" applyAlignment="1" applyProtection="1">
      <alignment horizontal="center" vertical="center" textRotation="255"/>
    </xf>
    <xf numFmtId="0" fontId="6" fillId="0" borderId="102" xfId="0" applyFont="1" applyFill="1" applyBorder="1" applyAlignment="1" applyProtection="1">
      <alignment horizontal="center" vertical="center" textRotation="255" shrinkToFit="1"/>
    </xf>
    <xf numFmtId="0" fontId="6" fillId="0" borderId="2" xfId="0" applyFont="1" applyFill="1" applyBorder="1" applyAlignment="1" applyProtection="1">
      <alignment horizontal="center" vertical="center" textRotation="255" shrinkToFit="1"/>
    </xf>
    <xf numFmtId="0" fontId="6" fillId="0" borderId="39" xfId="0" applyFont="1" applyFill="1" applyBorder="1" applyAlignment="1" applyProtection="1">
      <alignment horizontal="center" vertical="center" textRotation="255" shrinkToFit="1"/>
    </xf>
    <xf numFmtId="181" fontId="3" fillId="8" borderId="167" xfId="0" applyNumberFormat="1" applyFont="1" applyFill="1" applyBorder="1" applyAlignment="1" applyProtection="1">
      <alignment horizontal="center" vertical="center"/>
      <protection locked="0"/>
    </xf>
    <xf numFmtId="176" fontId="3" fillId="8" borderId="4" xfId="0" applyNumberFormat="1" applyFont="1" applyFill="1" applyBorder="1" applyAlignment="1" applyProtection="1">
      <alignment horizontal="center" vertical="center" shrinkToFit="1"/>
      <protection locked="0"/>
    </xf>
    <xf numFmtId="176" fontId="3" fillId="8" borderId="79" xfId="0" applyNumberFormat="1" applyFont="1" applyFill="1" applyBorder="1" applyAlignment="1" applyProtection="1">
      <alignment horizontal="center" vertical="center" shrinkToFit="1"/>
      <protection locked="0"/>
    </xf>
    <xf numFmtId="0" fontId="3" fillId="8" borderId="13" xfId="0" applyFont="1" applyFill="1" applyBorder="1" applyAlignment="1" applyProtection="1">
      <alignment horizontal="left" vertical="center"/>
    </xf>
    <xf numFmtId="0" fontId="3" fillId="8" borderId="15" xfId="0" applyFont="1" applyFill="1" applyBorder="1" applyAlignment="1" applyProtection="1">
      <alignment horizontal="left" vertical="center"/>
    </xf>
    <xf numFmtId="0" fontId="3" fillId="8" borderId="8" xfId="0" applyFont="1" applyFill="1" applyBorder="1" applyAlignment="1" applyProtection="1">
      <alignment horizontal="left" vertical="center"/>
    </xf>
    <xf numFmtId="0" fontId="3" fillId="8" borderId="9" xfId="0" applyFont="1" applyFill="1" applyBorder="1" applyAlignment="1" applyProtection="1">
      <alignment horizontal="left" vertical="center"/>
    </xf>
    <xf numFmtId="0" fontId="3" fillId="8" borderId="3" xfId="0" applyFont="1" applyFill="1" applyBorder="1" applyAlignment="1" applyProtection="1">
      <alignment horizontal="right" vertical="center"/>
      <protection locked="0"/>
    </xf>
    <xf numFmtId="0" fontId="3" fillId="8" borderId="0" xfId="0" applyFont="1" applyFill="1" applyBorder="1" applyAlignment="1" applyProtection="1">
      <alignment horizontal="left" vertical="center"/>
    </xf>
    <xf numFmtId="0" fontId="6" fillId="0" borderId="20"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6" fillId="0" borderId="65" xfId="0" applyFont="1" applyFill="1" applyBorder="1" applyAlignment="1" applyProtection="1">
      <alignment horizontal="center" vertical="center"/>
    </xf>
    <xf numFmtId="0" fontId="3" fillId="8" borderId="38" xfId="0" applyFont="1" applyFill="1" applyBorder="1" applyAlignment="1" applyProtection="1">
      <alignment horizontal="center" vertical="center" wrapText="1"/>
      <protection locked="0"/>
    </xf>
    <xf numFmtId="0" fontId="3" fillId="8" borderId="13" xfId="0" applyFont="1" applyFill="1" applyBorder="1" applyAlignment="1" applyProtection="1">
      <alignment horizontal="center" vertical="center" wrapText="1"/>
      <protection locked="0"/>
    </xf>
    <xf numFmtId="0" fontId="3" fillId="8" borderId="4" xfId="0" applyFont="1" applyFill="1" applyBorder="1" applyAlignment="1" applyProtection="1">
      <alignment horizontal="center" vertical="center" wrapText="1"/>
      <protection locked="0"/>
    </xf>
    <xf numFmtId="0" fontId="3" fillId="8" borderId="3" xfId="0" applyFont="1" applyFill="1" applyBorder="1" applyAlignment="1" applyProtection="1">
      <alignment horizontal="center" vertical="center" wrapText="1"/>
      <protection locked="0"/>
    </xf>
    <xf numFmtId="0" fontId="3" fillId="8" borderId="0" xfId="0" applyFont="1" applyFill="1" applyBorder="1" applyAlignment="1" applyProtection="1">
      <alignment horizontal="center" vertical="center" wrapText="1"/>
      <protection locked="0"/>
    </xf>
    <xf numFmtId="0" fontId="3" fillId="8" borderId="2" xfId="0" applyFont="1" applyFill="1" applyBorder="1" applyAlignment="1" applyProtection="1">
      <alignment horizontal="center" vertical="center" wrapText="1"/>
      <protection locked="0"/>
    </xf>
    <xf numFmtId="0" fontId="3" fillId="8" borderId="5" xfId="0" applyFont="1" applyFill="1" applyBorder="1" applyAlignment="1" applyProtection="1">
      <alignment horizontal="center" vertical="center" wrapText="1"/>
      <protection locked="0"/>
    </xf>
    <xf numFmtId="0" fontId="3" fillId="8" borderId="10" xfId="0" applyFont="1" applyFill="1" applyBorder="1" applyAlignment="1" applyProtection="1">
      <alignment horizontal="center" vertical="center" wrapText="1"/>
      <protection locked="0"/>
    </xf>
    <xf numFmtId="0" fontId="3" fillId="8" borderId="39" xfId="0" applyFont="1" applyFill="1" applyBorder="1" applyAlignment="1" applyProtection="1">
      <alignment horizontal="center" vertical="center" wrapText="1"/>
      <protection locked="0"/>
    </xf>
    <xf numFmtId="0" fontId="3" fillId="8" borderId="38" xfId="0" applyFont="1" applyFill="1" applyBorder="1" applyAlignment="1" applyProtection="1">
      <alignment horizontal="center" vertical="center" shrinkToFit="1"/>
      <protection locked="0"/>
    </xf>
    <xf numFmtId="0" fontId="3" fillId="8" borderId="4" xfId="0" applyFont="1" applyFill="1" applyBorder="1" applyAlignment="1" applyProtection="1">
      <alignment horizontal="center" vertical="center" shrinkToFit="1"/>
      <protection locked="0"/>
    </xf>
    <xf numFmtId="0" fontId="3" fillId="8" borderId="3" xfId="0" applyFont="1" applyFill="1" applyBorder="1" applyAlignment="1" applyProtection="1">
      <alignment horizontal="center" vertical="center" shrinkToFit="1"/>
      <protection locked="0"/>
    </xf>
    <xf numFmtId="0" fontId="3" fillId="8" borderId="2" xfId="0" applyFont="1" applyFill="1" applyBorder="1" applyAlignment="1" applyProtection="1">
      <alignment horizontal="center" vertical="center" shrinkToFit="1"/>
      <protection locked="0"/>
    </xf>
    <xf numFmtId="0" fontId="3" fillId="8" borderId="7" xfId="0" applyFont="1" applyFill="1" applyBorder="1" applyAlignment="1" applyProtection="1">
      <alignment horizontal="center" vertical="center" shrinkToFit="1"/>
      <protection locked="0"/>
    </xf>
    <xf numFmtId="0" fontId="3" fillId="8" borderId="40" xfId="0" applyFont="1" applyFill="1" applyBorder="1" applyAlignment="1" applyProtection="1">
      <alignment horizontal="center" vertical="center" shrinkToFit="1"/>
      <protection locked="0"/>
    </xf>
    <xf numFmtId="0" fontId="3" fillId="0" borderId="38"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14" fillId="0" borderId="198" xfId="0" applyNumberFormat="1" applyFont="1" applyBorder="1" applyAlignment="1" applyProtection="1">
      <alignment horizontal="center" vertical="center"/>
      <protection locked="0"/>
    </xf>
    <xf numFmtId="0" fontId="14" fillId="0" borderId="72" xfId="0" applyNumberFormat="1" applyFont="1" applyBorder="1" applyAlignment="1" applyProtection="1">
      <alignment horizontal="center" vertical="center"/>
      <protection locked="0"/>
    </xf>
    <xf numFmtId="49" fontId="14" fillId="10" borderId="35" xfId="0" applyNumberFormat="1" applyFont="1" applyFill="1" applyBorder="1" applyAlignment="1" applyProtection="1">
      <alignment horizontal="center" vertical="center"/>
    </xf>
    <xf numFmtId="49" fontId="14" fillId="10" borderId="20" xfId="0" applyNumberFormat="1" applyFont="1" applyFill="1" applyBorder="1" applyAlignment="1" applyProtection="1">
      <alignment horizontal="center" vertical="center"/>
    </xf>
    <xf numFmtId="49" fontId="14" fillId="10" borderId="211" xfId="0" applyNumberFormat="1" applyFont="1" applyFill="1" applyBorder="1" applyAlignment="1" applyProtection="1">
      <alignment horizontal="center" vertical="center"/>
    </xf>
    <xf numFmtId="49" fontId="14" fillId="10" borderId="14" xfId="0" applyNumberFormat="1" applyFont="1" applyFill="1" applyBorder="1" applyAlignment="1" applyProtection="1">
      <alignment horizontal="center" vertical="center"/>
    </xf>
    <xf numFmtId="49" fontId="14" fillId="10" borderId="199" xfId="0" applyNumberFormat="1" applyFont="1" applyFill="1" applyBorder="1" applyAlignment="1" applyProtection="1">
      <alignment horizontal="center" vertical="center"/>
    </xf>
    <xf numFmtId="49" fontId="14" fillId="13" borderId="5" xfId="0" applyNumberFormat="1" applyFont="1" applyFill="1" applyBorder="1" applyAlignment="1" applyProtection="1">
      <alignment horizontal="left" vertical="center"/>
    </xf>
    <xf numFmtId="49" fontId="14" fillId="13" borderId="10" xfId="0" applyNumberFormat="1" applyFont="1" applyFill="1" applyBorder="1" applyAlignment="1" applyProtection="1">
      <alignment horizontal="left" vertical="center"/>
    </xf>
    <xf numFmtId="49" fontId="14" fillId="13" borderId="86" xfId="0" applyNumberFormat="1" applyFont="1" applyFill="1" applyBorder="1" applyAlignment="1" applyProtection="1">
      <alignment horizontal="left" vertical="center"/>
    </xf>
    <xf numFmtId="49" fontId="14" fillId="13" borderId="20" xfId="0" applyNumberFormat="1" applyFont="1" applyFill="1" applyBorder="1" applyAlignment="1" applyProtection="1">
      <alignment horizontal="left" vertical="center"/>
    </xf>
    <xf numFmtId="49" fontId="14" fillId="13" borderId="14" xfId="0" applyNumberFormat="1" applyFont="1" applyFill="1" applyBorder="1" applyAlignment="1" applyProtection="1">
      <alignment horizontal="left" vertical="center"/>
    </xf>
    <xf numFmtId="49" fontId="14" fillId="13" borderId="199" xfId="0" applyNumberFormat="1" applyFont="1" applyFill="1" applyBorder="1" applyAlignment="1" applyProtection="1">
      <alignment horizontal="left" vertical="center"/>
    </xf>
    <xf numFmtId="49" fontId="37" fillId="0" borderId="18" xfId="0" applyNumberFormat="1" applyFont="1" applyFill="1" applyBorder="1" applyAlignment="1" applyProtection="1">
      <alignment horizontal="center" vertical="center"/>
    </xf>
    <xf numFmtId="49" fontId="5" fillId="0" borderId="18" xfId="0" applyNumberFormat="1" applyFont="1" applyFill="1" applyBorder="1" applyAlignment="1" applyProtection="1">
      <alignment horizontal="center" vertical="center"/>
    </xf>
    <xf numFmtId="49" fontId="5" fillId="0" borderId="19" xfId="0" applyNumberFormat="1" applyFont="1" applyFill="1" applyBorder="1" applyAlignment="1" applyProtection="1">
      <alignment horizontal="center" vertical="center"/>
    </xf>
    <xf numFmtId="184" fontId="7" fillId="0" borderId="8" xfId="0" applyNumberFormat="1" applyFont="1" applyBorder="1" applyAlignment="1" applyProtection="1">
      <alignment horizontal="center" vertical="center"/>
    </xf>
    <xf numFmtId="184" fontId="7" fillId="0" borderId="9" xfId="0" applyNumberFormat="1" applyFont="1" applyBorder="1" applyAlignment="1" applyProtection="1">
      <alignment horizontal="center" vertical="center"/>
    </xf>
    <xf numFmtId="49" fontId="3" fillId="2" borderId="38" xfId="0" applyNumberFormat="1" applyFont="1" applyFill="1" applyBorder="1" applyAlignment="1" applyProtection="1">
      <alignment horizontal="left" vertical="center" wrapText="1"/>
    </xf>
    <xf numFmtId="49" fontId="3" fillId="2" borderId="13" xfId="0" applyNumberFormat="1" applyFont="1" applyFill="1" applyBorder="1" applyAlignment="1" applyProtection="1">
      <alignment horizontal="left" vertical="center"/>
    </xf>
    <xf numFmtId="49" fontId="3" fillId="2" borderId="4" xfId="0" applyNumberFormat="1" applyFont="1" applyFill="1" applyBorder="1" applyAlignment="1" applyProtection="1">
      <alignment horizontal="left" vertical="center"/>
    </xf>
    <xf numFmtId="49" fontId="3" fillId="2" borderId="5" xfId="0" applyNumberFormat="1" applyFont="1" applyFill="1" applyBorder="1" applyAlignment="1" applyProtection="1">
      <alignment horizontal="left" vertical="center"/>
    </xf>
    <xf numFmtId="49" fontId="3" fillId="2" borderId="10" xfId="0" applyNumberFormat="1" applyFont="1" applyFill="1" applyBorder="1" applyAlignment="1" applyProtection="1">
      <alignment horizontal="left" vertical="center"/>
    </xf>
    <xf numFmtId="49" fontId="3" fillId="2" borderId="39" xfId="0" applyNumberFormat="1" applyFont="1" applyFill="1" applyBorder="1" applyAlignment="1" applyProtection="1">
      <alignment horizontal="left" vertical="center"/>
    </xf>
    <xf numFmtId="0" fontId="4" fillId="2" borderId="6" xfId="0" applyNumberFormat="1" applyFont="1" applyFill="1" applyBorder="1" applyAlignment="1" applyProtection="1">
      <alignment horizontal="right" vertical="center"/>
    </xf>
    <xf numFmtId="49" fontId="14" fillId="0" borderId="0" xfId="0" applyNumberFormat="1" applyFont="1" applyFill="1" applyBorder="1" applyAlignment="1" applyProtection="1">
      <alignment horizontal="center" wrapText="1"/>
    </xf>
    <xf numFmtId="49" fontId="8" fillId="0" borderId="41" xfId="0" applyNumberFormat="1" applyFont="1" applyFill="1" applyBorder="1" applyAlignment="1" applyProtection="1">
      <alignment horizontal="left" vertical="top" wrapText="1"/>
    </xf>
    <xf numFmtId="49" fontId="8" fillId="0" borderId="6" xfId="0" applyNumberFormat="1" applyFont="1" applyFill="1" applyBorder="1" applyAlignment="1" applyProtection="1">
      <alignment horizontal="left" vertical="top" wrapText="1"/>
    </xf>
    <xf numFmtId="49" fontId="8" fillId="0" borderId="75" xfId="0" applyNumberFormat="1" applyFont="1" applyFill="1" applyBorder="1" applyAlignment="1" applyProtection="1">
      <alignment horizontal="left" vertical="top" wrapText="1"/>
    </xf>
    <xf numFmtId="49" fontId="15" fillId="0" borderId="42" xfId="0" applyNumberFormat="1" applyFont="1" applyBorder="1" applyAlignment="1" applyProtection="1">
      <alignment horizontal="left" wrapText="1"/>
    </xf>
    <xf numFmtId="49" fontId="15" fillId="0" borderId="0" xfId="0" applyNumberFormat="1" applyFont="1" applyBorder="1" applyAlignment="1" applyProtection="1">
      <alignment horizontal="left" wrapText="1"/>
    </xf>
    <xf numFmtId="49" fontId="15" fillId="0" borderId="12" xfId="0" applyNumberFormat="1" applyFont="1" applyBorder="1" applyAlignment="1" applyProtection="1">
      <alignment horizontal="left" wrapText="1"/>
    </xf>
    <xf numFmtId="49" fontId="44" fillId="0" borderId="42" xfId="0" applyNumberFormat="1" applyFont="1" applyFill="1" applyBorder="1" applyAlignment="1" applyProtection="1">
      <alignment horizontal="left" wrapText="1"/>
    </xf>
    <xf numFmtId="49" fontId="44" fillId="0" borderId="0" xfId="0" applyNumberFormat="1" applyFont="1" applyFill="1" applyBorder="1" applyAlignment="1" applyProtection="1">
      <alignment horizontal="left" wrapText="1"/>
    </xf>
    <xf numFmtId="49" fontId="44" fillId="0" borderId="12" xfId="0" applyNumberFormat="1" applyFont="1" applyFill="1" applyBorder="1" applyAlignment="1" applyProtection="1">
      <alignment horizontal="left" wrapText="1"/>
    </xf>
    <xf numFmtId="49" fontId="14" fillId="0" borderId="42" xfId="0" applyNumberFormat="1" applyFont="1" applyFill="1" applyBorder="1" applyAlignment="1" applyProtection="1">
      <alignment horizontal="center" wrapText="1"/>
    </xf>
    <xf numFmtId="49" fontId="15" fillId="0" borderId="10" xfId="0" applyNumberFormat="1" applyFont="1" applyFill="1" applyBorder="1" applyAlignment="1" applyProtection="1">
      <alignment horizontal="center" vertical="center" wrapText="1"/>
    </xf>
    <xf numFmtId="49" fontId="15" fillId="2" borderId="1" xfId="0" applyNumberFormat="1" applyFont="1" applyFill="1" applyBorder="1" applyAlignment="1" applyProtection="1">
      <alignment horizontal="left" vertical="top" wrapText="1"/>
    </xf>
    <xf numFmtId="49" fontId="15" fillId="2" borderId="8" xfId="0" applyNumberFormat="1" applyFont="1" applyFill="1" applyBorder="1" applyAlignment="1" applyProtection="1">
      <alignment horizontal="left" vertical="top"/>
    </xf>
    <xf numFmtId="49" fontId="15" fillId="2" borderId="9" xfId="0" applyNumberFormat="1" applyFont="1" applyFill="1" applyBorder="1" applyAlignment="1" applyProtection="1">
      <alignment horizontal="left" vertical="top"/>
    </xf>
    <xf numFmtId="49" fontId="3" fillId="3" borderId="42" xfId="0" applyNumberFormat="1" applyFont="1" applyFill="1" applyBorder="1" applyAlignment="1" applyProtection="1">
      <alignment horizontal="left" vertical="top" wrapText="1"/>
      <protection locked="0"/>
    </xf>
    <xf numFmtId="49" fontId="3" fillId="3" borderId="0" xfId="0" applyNumberFormat="1" applyFont="1" applyFill="1" applyAlignment="1" applyProtection="1">
      <alignment horizontal="left" vertical="top" wrapText="1"/>
      <protection locked="0"/>
    </xf>
    <xf numFmtId="49" fontId="3" fillId="3" borderId="12" xfId="0" applyNumberFormat="1" applyFont="1" applyFill="1" applyBorder="1" applyAlignment="1" applyProtection="1">
      <alignment horizontal="left" vertical="top" wrapText="1"/>
      <protection locked="0"/>
    </xf>
    <xf numFmtId="49" fontId="3" fillId="3" borderId="1" xfId="0" applyNumberFormat="1" applyFont="1" applyFill="1" applyBorder="1" applyAlignment="1" applyProtection="1">
      <alignment horizontal="left" vertical="top" wrapText="1"/>
      <protection locked="0"/>
    </xf>
    <xf numFmtId="49" fontId="3" fillId="3" borderId="8" xfId="0" applyNumberFormat="1" applyFont="1" applyFill="1" applyBorder="1" applyAlignment="1" applyProtection="1">
      <alignment horizontal="left" vertical="top" wrapText="1"/>
      <protection locked="0"/>
    </xf>
    <xf numFmtId="49" fontId="3" fillId="3" borderId="9" xfId="0" applyNumberFormat="1" applyFont="1" applyFill="1" applyBorder="1" applyAlignment="1" applyProtection="1">
      <alignment horizontal="left" vertical="top" wrapText="1"/>
      <protection locked="0"/>
    </xf>
    <xf numFmtId="49" fontId="14" fillId="8" borderId="20" xfId="0" applyNumberFormat="1" applyFont="1" applyFill="1" applyBorder="1" applyAlignment="1" applyProtection="1">
      <alignment horizontal="center" vertical="center"/>
      <protection locked="0"/>
    </xf>
    <xf numFmtId="49" fontId="14" fillId="8" borderId="14" xfId="0" applyNumberFormat="1" applyFont="1" applyFill="1" applyBorder="1" applyAlignment="1" applyProtection="1">
      <alignment horizontal="center" vertical="center"/>
      <protection locked="0"/>
    </xf>
    <xf numFmtId="49" fontId="14" fillId="8" borderId="74" xfId="0" applyNumberFormat="1" applyFont="1" applyFill="1" applyBorder="1" applyAlignment="1" applyProtection="1">
      <alignment horizontal="center" vertical="center"/>
      <protection locked="0"/>
    </xf>
    <xf numFmtId="49" fontId="14" fillId="8" borderId="68" xfId="0" applyNumberFormat="1" applyFont="1" applyFill="1" applyBorder="1" applyAlignment="1" applyProtection="1">
      <alignment horizontal="center" vertical="center"/>
      <protection locked="0"/>
    </xf>
    <xf numFmtId="49" fontId="14" fillId="10" borderId="71" xfId="0" applyNumberFormat="1" applyFont="1" applyFill="1" applyBorder="1" applyAlignment="1" applyProtection="1">
      <alignment horizontal="center" vertical="center"/>
    </xf>
    <xf numFmtId="49" fontId="14" fillId="10" borderId="10" xfId="0" applyNumberFormat="1" applyFont="1" applyFill="1" applyBorder="1" applyAlignment="1" applyProtection="1">
      <alignment horizontal="center" vertical="center"/>
    </xf>
    <xf numFmtId="49" fontId="14" fillId="10" borderId="39" xfId="0" applyNumberFormat="1" applyFont="1" applyFill="1" applyBorder="1" applyAlignment="1" applyProtection="1">
      <alignment horizontal="center" vertical="center"/>
    </xf>
    <xf numFmtId="49" fontId="14" fillId="10" borderId="5" xfId="0" applyNumberFormat="1" applyFont="1" applyFill="1" applyBorder="1" applyAlignment="1" applyProtection="1">
      <alignment horizontal="center" vertical="center"/>
    </xf>
    <xf numFmtId="49" fontId="14" fillId="10" borderId="16" xfId="0" applyNumberFormat="1" applyFont="1" applyFill="1" applyBorder="1" applyAlignment="1" applyProtection="1">
      <alignment horizontal="center" vertical="center"/>
    </xf>
    <xf numFmtId="49" fontId="3" fillId="0" borderId="142" xfId="0" applyNumberFormat="1" applyFont="1" applyBorder="1" applyAlignment="1" applyProtection="1">
      <alignment horizontal="left" vertical="center"/>
    </xf>
    <xf numFmtId="49" fontId="3" fillId="0" borderId="132" xfId="0" applyNumberFormat="1" applyFont="1" applyBorder="1" applyAlignment="1" applyProtection="1">
      <alignment horizontal="left" vertical="center"/>
    </xf>
    <xf numFmtId="49" fontId="14" fillId="0" borderId="51" xfId="0" applyNumberFormat="1" applyFont="1" applyBorder="1" applyAlignment="1" applyProtection="1">
      <alignment horizontal="left" vertical="center"/>
    </xf>
    <xf numFmtId="49" fontId="14" fillId="0" borderId="35" xfId="0" applyNumberFormat="1" applyFont="1" applyBorder="1" applyAlignment="1" applyProtection="1">
      <alignment horizontal="left" vertical="center"/>
    </xf>
    <xf numFmtId="49" fontId="3" fillId="0" borderId="61" xfId="0" applyNumberFormat="1" applyFont="1" applyBorder="1" applyAlignment="1" applyProtection="1">
      <alignment horizontal="center" vertical="center" textRotation="255"/>
    </xf>
    <xf numFmtId="49" fontId="3" fillId="0" borderId="11" xfId="0" applyNumberFormat="1" applyFont="1" applyBorder="1" applyAlignment="1" applyProtection="1">
      <alignment horizontal="center" vertical="center" textRotation="255"/>
    </xf>
    <xf numFmtId="49" fontId="3" fillId="0" borderId="87" xfId="0" applyNumberFormat="1" applyFont="1" applyBorder="1" applyAlignment="1" applyProtection="1">
      <alignment horizontal="center" vertical="center" textRotation="255"/>
    </xf>
    <xf numFmtId="49" fontId="3" fillId="0" borderId="57" xfId="0" applyNumberFormat="1" applyFont="1" applyBorder="1" applyAlignment="1" applyProtection="1">
      <alignment horizontal="left" vertical="center"/>
    </xf>
    <xf numFmtId="49" fontId="3" fillId="0" borderId="58" xfId="0" applyNumberFormat="1" applyFont="1" applyBorder="1" applyAlignment="1" applyProtection="1">
      <alignment horizontal="left" vertical="center"/>
    </xf>
    <xf numFmtId="49" fontId="7" fillId="0" borderId="57" xfId="0" applyNumberFormat="1" applyFont="1" applyBorder="1" applyAlignment="1" applyProtection="1">
      <alignment horizontal="left" vertical="center"/>
    </xf>
    <xf numFmtId="49" fontId="7" fillId="0" borderId="58" xfId="0" applyNumberFormat="1" applyFont="1" applyBorder="1" applyAlignment="1" applyProtection="1">
      <alignment horizontal="left" vertical="center"/>
    </xf>
    <xf numFmtId="49" fontId="14" fillId="10" borderId="169" xfId="0" applyNumberFormat="1" applyFont="1" applyFill="1" applyBorder="1" applyAlignment="1" applyProtection="1">
      <alignment horizontal="center" vertical="center"/>
    </xf>
    <xf numFmtId="49" fontId="14" fillId="10" borderId="117" xfId="0" applyNumberFormat="1" applyFont="1" applyFill="1" applyBorder="1" applyAlignment="1" applyProtection="1">
      <alignment horizontal="center" vertical="center"/>
    </xf>
    <xf numFmtId="49" fontId="14" fillId="12" borderId="17" xfId="0" applyNumberFormat="1" applyFont="1" applyFill="1" applyBorder="1" applyAlignment="1" applyProtection="1">
      <alignment horizontal="center" vertical="center"/>
    </xf>
    <xf numFmtId="49" fontId="14" fillId="12" borderId="18" xfId="0" applyNumberFormat="1" applyFont="1" applyFill="1" applyBorder="1" applyAlignment="1" applyProtection="1">
      <alignment horizontal="center" vertical="center"/>
    </xf>
    <xf numFmtId="49" fontId="14" fillId="12" borderId="104" xfId="0" applyNumberFormat="1" applyFont="1" applyFill="1" applyBorder="1" applyAlignment="1" applyProtection="1">
      <alignment horizontal="center" vertical="center"/>
    </xf>
    <xf numFmtId="49" fontId="37" fillId="0" borderId="0" xfId="0" applyNumberFormat="1" applyFont="1" applyFill="1" applyBorder="1" applyAlignment="1" applyProtection="1">
      <alignment horizontal="left" vertical="center"/>
    </xf>
    <xf numFmtId="49" fontId="14" fillId="0" borderId="73" xfId="0" applyNumberFormat="1" applyFont="1" applyBorder="1" applyAlignment="1" applyProtection="1">
      <alignment horizontal="center" vertical="center"/>
      <protection locked="0"/>
    </xf>
    <xf numFmtId="49" fontId="14" fillId="0" borderId="243" xfId="0" applyNumberFormat="1" applyFont="1" applyBorder="1" applyAlignment="1" applyProtection="1">
      <alignment horizontal="center" vertical="center"/>
      <protection locked="0"/>
    </xf>
    <xf numFmtId="184" fontId="7" fillId="0" borderId="6" xfId="0" applyNumberFormat="1" applyFont="1" applyBorder="1" applyAlignment="1" applyProtection="1">
      <alignment horizontal="center" vertical="center"/>
    </xf>
    <xf numFmtId="49" fontId="3" fillId="13" borderId="49" xfId="0" applyNumberFormat="1" applyFont="1" applyFill="1" applyBorder="1" applyAlignment="1" applyProtection="1">
      <alignment horizontal="center" vertical="center"/>
    </xf>
    <xf numFmtId="49" fontId="3" fillId="13" borderId="37" xfId="0" applyNumberFormat="1" applyFont="1" applyFill="1" applyBorder="1" applyAlignment="1" applyProtection="1">
      <alignment horizontal="center" vertical="center"/>
    </xf>
    <xf numFmtId="49" fontId="4" fillId="13" borderId="52" xfId="0" applyNumberFormat="1" applyFont="1" applyFill="1" applyBorder="1" applyAlignment="1" applyProtection="1">
      <alignment horizontal="center" vertical="center" wrapText="1"/>
    </xf>
    <xf numFmtId="49" fontId="4" fillId="13" borderId="36" xfId="0" applyNumberFormat="1" applyFont="1" applyFill="1" applyBorder="1" applyAlignment="1" applyProtection="1">
      <alignment horizontal="center" vertical="center"/>
    </xf>
    <xf numFmtId="0" fontId="7" fillId="0" borderId="37" xfId="0" applyNumberFormat="1" applyFont="1" applyFill="1" applyBorder="1" applyAlignment="1" applyProtection="1">
      <alignment horizontal="center" vertical="center" shrinkToFit="1"/>
    </xf>
    <xf numFmtId="0" fontId="7" fillId="0" borderId="113" xfId="0" applyNumberFormat="1" applyFont="1" applyFill="1" applyBorder="1" applyAlignment="1" applyProtection="1">
      <alignment horizontal="center" vertical="center" shrinkToFit="1"/>
    </xf>
    <xf numFmtId="0" fontId="7" fillId="0" borderId="36" xfId="0" applyNumberFormat="1" applyFont="1" applyFill="1" applyBorder="1" applyAlignment="1" applyProtection="1">
      <alignment horizontal="center" vertical="center" shrinkToFit="1"/>
    </xf>
    <xf numFmtId="0" fontId="7" fillId="0" borderId="116" xfId="0" applyNumberFormat="1" applyFont="1" applyFill="1" applyBorder="1" applyAlignment="1" applyProtection="1">
      <alignment horizontal="center" vertical="center" shrinkToFit="1"/>
    </xf>
    <xf numFmtId="184" fontId="7" fillId="13" borderId="41" xfId="0" applyNumberFormat="1" applyFont="1" applyFill="1" applyBorder="1" applyAlignment="1" applyProtection="1">
      <alignment horizontal="center" vertical="center"/>
    </xf>
    <xf numFmtId="184" fontId="7" fillId="13" borderId="6" xfId="0" applyNumberFormat="1" applyFont="1" applyFill="1" applyBorder="1" applyAlignment="1" applyProtection="1">
      <alignment horizontal="center" vertical="center"/>
    </xf>
    <xf numFmtId="184" fontId="7" fillId="13" borderId="102" xfId="0" applyNumberFormat="1" applyFont="1" applyFill="1" applyBorder="1" applyAlignment="1" applyProtection="1">
      <alignment horizontal="center" vertical="center"/>
    </xf>
    <xf numFmtId="184" fontId="7" fillId="13" borderId="1" xfId="0" applyNumberFormat="1" applyFont="1" applyFill="1" applyBorder="1" applyAlignment="1" applyProtection="1">
      <alignment horizontal="center" vertical="center"/>
    </xf>
    <xf numFmtId="184" fontId="7" fillId="13" borderId="8" xfId="0" applyNumberFormat="1" applyFont="1" applyFill="1" applyBorder="1" applyAlignment="1" applyProtection="1">
      <alignment horizontal="center" vertical="center"/>
    </xf>
    <xf numFmtId="184" fontId="7" fillId="13" borderId="40" xfId="0" applyNumberFormat="1" applyFont="1" applyFill="1" applyBorder="1" applyAlignment="1" applyProtection="1">
      <alignment horizontal="center" vertical="center"/>
    </xf>
    <xf numFmtId="49" fontId="14" fillId="12" borderId="41" xfId="0" applyNumberFormat="1" applyFont="1" applyFill="1" applyBorder="1" applyAlignment="1" applyProtection="1">
      <alignment horizontal="center" vertical="center"/>
    </xf>
    <xf numFmtId="49" fontId="14" fillId="12" borderId="6" xfId="0" applyNumberFormat="1" applyFont="1" applyFill="1" applyBorder="1" applyAlignment="1" applyProtection="1">
      <alignment horizontal="center" vertical="center"/>
    </xf>
    <xf numFmtId="49" fontId="14" fillId="12" borderId="75" xfId="0" applyNumberFormat="1" applyFont="1" applyFill="1" applyBorder="1" applyAlignment="1" applyProtection="1">
      <alignment horizontal="center" vertical="center"/>
    </xf>
    <xf numFmtId="49" fontId="32" fillId="2" borderId="42" xfId="0" applyNumberFormat="1" applyFont="1" applyFill="1" applyBorder="1" applyAlignment="1" applyProtection="1">
      <alignment horizontal="center" vertical="center" wrapText="1"/>
    </xf>
    <xf numFmtId="49" fontId="32" fillId="2" borderId="0" xfId="0" applyNumberFormat="1" applyFont="1" applyFill="1" applyAlignment="1" applyProtection="1">
      <alignment horizontal="center" vertical="center"/>
    </xf>
    <xf numFmtId="49" fontId="32" fillId="2" borderId="12" xfId="0" applyNumberFormat="1" applyFont="1" applyFill="1" applyBorder="1" applyAlignment="1" applyProtection="1">
      <alignment horizontal="center" vertical="center"/>
    </xf>
    <xf numFmtId="49" fontId="32" fillId="2" borderId="1" xfId="0" applyNumberFormat="1" applyFont="1" applyFill="1" applyBorder="1" applyAlignment="1" applyProtection="1">
      <alignment horizontal="center" vertical="center"/>
    </xf>
    <xf numFmtId="49" fontId="32" fillId="2" borderId="8" xfId="0" applyNumberFormat="1" applyFont="1" applyFill="1" applyBorder="1" applyAlignment="1" applyProtection="1">
      <alignment horizontal="center" vertical="center"/>
    </xf>
    <xf numFmtId="49" fontId="32" fillId="2" borderId="9" xfId="0" applyNumberFormat="1" applyFont="1" applyFill="1" applyBorder="1" applyAlignment="1" applyProtection="1">
      <alignment horizontal="center" vertical="center"/>
    </xf>
    <xf numFmtId="49" fontId="14" fillId="0" borderId="52" xfId="0" applyNumberFormat="1" applyFont="1" applyBorder="1" applyAlignment="1" applyProtection="1">
      <alignment horizontal="left" vertical="center"/>
    </xf>
    <xf numFmtId="49" fontId="14" fillId="0" borderId="36" xfId="0" applyNumberFormat="1" applyFont="1" applyBorder="1" applyAlignment="1" applyProtection="1">
      <alignment horizontal="left" vertical="center"/>
    </xf>
    <xf numFmtId="49" fontId="14" fillId="0" borderId="219" xfId="0" applyNumberFormat="1" applyFont="1" applyBorder="1" applyAlignment="1" applyProtection="1">
      <alignment horizontal="center" vertical="center"/>
      <protection locked="0"/>
    </xf>
    <xf numFmtId="49" fontId="14" fillId="0" borderId="244" xfId="0" applyNumberFormat="1" applyFont="1" applyBorder="1" applyAlignment="1" applyProtection="1">
      <alignment horizontal="center" vertical="center"/>
      <protection locked="0"/>
    </xf>
    <xf numFmtId="49" fontId="14" fillId="8" borderId="38" xfId="0" applyNumberFormat="1" applyFont="1" applyFill="1" applyBorder="1" applyAlignment="1" applyProtection="1">
      <alignment horizontal="center" vertical="center"/>
      <protection locked="0"/>
    </xf>
    <xf numFmtId="49" fontId="14" fillId="8" borderId="13" xfId="0" applyNumberFormat="1" applyFont="1" applyFill="1" applyBorder="1" applyAlignment="1" applyProtection="1">
      <alignment horizontal="center" vertical="center"/>
      <protection locked="0"/>
    </xf>
    <xf numFmtId="49" fontId="14" fillId="8" borderId="3" xfId="0" applyNumberFormat="1" applyFont="1" applyFill="1" applyBorder="1" applyAlignment="1" applyProtection="1">
      <alignment horizontal="center" vertical="center"/>
      <protection locked="0"/>
    </xf>
    <xf numFmtId="49" fontId="14" fillId="8" borderId="0" xfId="0" applyNumberFormat="1" applyFont="1" applyFill="1" applyAlignment="1" applyProtection="1">
      <alignment horizontal="center" vertical="center"/>
      <protection locked="0"/>
    </xf>
    <xf numFmtId="49" fontId="3" fillId="10" borderId="200" xfId="0" applyNumberFormat="1" applyFont="1" applyFill="1" applyBorder="1" applyAlignment="1" applyProtection="1">
      <alignment horizontal="center" vertical="center" shrinkToFit="1"/>
    </xf>
    <xf numFmtId="49" fontId="3" fillId="10" borderId="212" xfId="0" applyNumberFormat="1" applyFont="1" applyFill="1" applyBorder="1" applyAlignment="1" applyProtection="1">
      <alignment horizontal="center" vertical="center" shrinkToFit="1"/>
    </xf>
    <xf numFmtId="49" fontId="14" fillId="13" borderId="217" xfId="0" applyNumberFormat="1" applyFont="1" applyFill="1" applyBorder="1" applyAlignment="1" applyProtection="1">
      <alignment horizontal="left" vertical="center"/>
    </xf>
    <xf numFmtId="49" fontId="14" fillId="13" borderId="215" xfId="0" applyNumberFormat="1" applyFont="1" applyFill="1" applyBorder="1" applyAlignment="1" applyProtection="1">
      <alignment horizontal="left" vertical="center"/>
    </xf>
    <xf numFmtId="49" fontId="14" fillId="13" borderId="218" xfId="0" applyNumberFormat="1" applyFont="1" applyFill="1" applyBorder="1" applyAlignment="1" applyProtection="1">
      <alignment horizontal="left" vertical="center"/>
    </xf>
    <xf numFmtId="49" fontId="38" fillId="12" borderId="5" xfId="0" applyNumberFormat="1" applyFont="1" applyFill="1" applyBorder="1" applyAlignment="1" applyProtection="1">
      <alignment horizontal="center" vertical="center" shrinkToFit="1"/>
    </xf>
    <xf numFmtId="49" fontId="38" fillId="12" borderId="10" xfId="0" applyNumberFormat="1" applyFont="1" applyFill="1" applyBorder="1" applyAlignment="1" applyProtection="1">
      <alignment horizontal="center" vertical="center" shrinkToFit="1"/>
    </xf>
    <xf numFmtId="49" fontId="38" fillId="12" borderId="16" xfId="0" applyNumberFormat="1" applyFont="1" applyFill="1" applyBorder="1" applyAlignment="1" applyProtection="1">
      <alignment horizontal="center" vertical="center" shrinkToFit="1"/>
    </xf>
    <xf numFmtId="49" fontId="6" fillId="0" borderId="46" xfId="0" applyNumberFormat="1" applyFont="1" applyFill="1" applyBorder="1" applyAlignment="1" applyProtection="1">
      <alignment horizontal="left" vertical="center" shrinkToFit="1"/>
    </xf>
    <xf numFmtId="49" fontId="6" fillId="0" borderId="35" xfId="0" applyNumberFormat="1" applyFont="1" applyFill="1" applyBorder="1" applyAlignment="1" applyProtection="1">
      <alignment horizontal="left" vertical="center" shrinkToFit="1"/>
    </xf>
    <xf numFmtId="49" fontId="54" fillId="8" borderId="38" xfId="0" applyNumberFormat="1" applyFont="1" applyFill="1" applyBorder="1" applyAlignment="1" applyProtection="1">
      <alignment horizontal="left" vertical="top" wrapText="1" shrinkToFit="1"/>
      <protection locked="0"/>
    </xf>
    <xf numFmtId="49" fontId="54" fillId="8" borderId="13" xfId="0" applyNumberFormat="1" applyFont="1" applyFill="1" applyBorder="1" applyAlignment="1" applyProtection="1">
      <alignment horizontal="left" vertical="top" wrapText="1" shrinkToFit="1"/>
      <protection locked="0"/>
    </xf>
    <xf numFmtId="49" fontId="54" fillId="8" borderId="15" xfId="0" applyNumberFormat="1" applyFont="1" applyFill="1" applyBorder="1" applyAlignment="1" applyProtection="1">
      <alignment horizontal="left" vertical="top" wrapText="1" shrinkToFit="1"/>
      <protection locked="0"/>
    </xf>
    <xf numFmtId="49" fontId="7" fillId="8" borderId="3" xfId="0" applyNumberFormat="1" applyFont="1" applyFill="1" applyBorder="1" applyAlignment="1" applyProtection="1">
      <alignment horizontal="left" vertical="top" wrapText="1" shrinkToFit="1"/>
      <protection locked="0"/>
    </xf>
    <xf numFmtId="49" fontId="7" fillId="8" borderId="0" xfId="0" applyNumberFormat="1" applyFont="1" applyFill="1" applyBorder="1" applyAlignment="1" applyProtection="1">
      <alignment horizontal="left" vertical="top" wrapText="1" shrinkToFit="1"/>
      <protection locked="0"/>
    </xf>
    <xf numFmtId="49" fontId="7" fillId="8" borderId="12" xfId="0" applyNumberFormat="1" applyFont="1" applyFill="1" applyBorder="1" applyAlignment="1" applyProtection="1">
      <alignment horizontal="left" vertical="top" wrapText="1" shrinkToFit="1"/>
      <protection locked="0"/>
    </xf>
    <xf numFmtId="49" fontId="7" fillId="8" borderId="7" xfId="0" applyNumberFormat="1" applyFont="1" applyFill="1" applyBorder="1" applyAlignment="1" applyProtection="1">
      <alignment horizontal="left" vertical="top" wrapText="1" shrinkToFit="1"/>
      <protection locked="0"/>
    </xf>
    <xf numFmtId="49" fontId="7" fillId="8" borderId="8" xfId="0" applyNumberFormat="1" applyFont="1" applyFill="1" applyBorder="1" applyAlignment="1" applyProtection="1">
      <alignment horizontal="left" vertical="top" wrapText="1" shrinkToFit="1"/>
      <protection locked="0"/>
    </xf>
    <xf numFmtId="49" fontId="7" fillId="8" borderId="9" xfId="0" applyNumberFormat="1" applyFont="1" applyFill="1" applyBorder="1" applyAlignment="1" applyProtection="1">
      <alignment horizontal="left" vertical="top" wrapText="1" shrinkToFit="1"/>
      <protection locked="0"/>
    </xf>
    <xf numFmtId="49" fontId="6" fillId="0" borderId="69" xfId="0" applyNumberFormat="1" applyFont="1" applyFill="1" applyBorder="1" applyAlignment="1" applyProtection="1">
      <alignment horizontal="left" vertical="center" shrinkToFit="1"/>
    </xf>
    <xf numFmtId="49" fontId="6" fillId="0" borderId="36" xfId="0" applyNumberFormat="1" applyFont="1" applyFill="1" applyBorder="1" applyAlignment="1" applyProtection="1">
      <alignment horizontal="left" vertical="center" shrinkToFit="1"/>
    </xf>
    <xf numFmtId="49" fontId="6" fillId="0" borderId="284" xfId="0" applyNumberFormat="1" applyFont="1" applyFill="1" applyBorder="1" applyAlignment="1" applyProtection="1">
      <alignment horizontal="left" vertical="center" shrinkToFit="1"/>
    </xf>
    <xf numFmtId="49" fontId="6" fillId="0" borderId="285" xfId="0" applyNumberFormat="1" applyFont="1" applyFill="1" applyBorder="1" applyAlignment="1" applyProtection="1">
      <alignment horizontal="left" vertical="center" shrinkToFit="1"/>
    </xf>
    <xf numFmtId="49" fontId="6" fillId="0" borderId="282" xfId="0" applyNumberFormat="1" applyFont="1" applyFill="1" applyBorder="1" applyAlignment="1" applyProtection="1">
      <alignment horizontal="left" vertical="center" shrinkToFit="1"/>
    </xf>
    <xf numFmtId="49" fontId="6" fillId="0" borderId="153" xfId="0" applyNumberFormat="1" applyFont="1" applyFill="1" applyBorder="1" applyAlignment="1" applyProtection="1">
      <alignment horizontal="left" vertical="center" shrinkToFit="1"/>
    </xf>
    <xf numFmtId="49" fontId="5" fillId="0" borderId="41" xfId="0" applyNumberFormat="1" applyFont="1" applyBorder="1" applyAlignment="1" applyProtection="1">
      <alignment horizontal="center" vertical="center" wrapText="1" shrinkToFit="1"/>
    </xf>
    <xf numFmtId="49" fontId="5" fillId="0" borderId="6" xfId="0" applyNumberFormat="1" applyFont="1" applyBorder="1" applyAlignment="1" applyProtection="1">
      <alignment horizontal="center" vertical="center" shrinkToFit="1"/>
    </xf>
    <xf numFmtId="49" fontId="5" fillId="0" borderId="273" xfId="0" applyNumberFormat="1" applyFont="1" applyBorder="1" applyAlignment="1" applyProtection="1">
      <alignment horizontal="center" vertical="center" shrinkToFit="1"/>
    </xf>
    <xf numFmtId="49" fontId="5" fillId="0" borderId="123" xfId="0" applyNumberFormat="1" applyFont="1" applyBorder="1" applyAlignment="1" applyProtection="1">
      <alignment horizontal="center" vertical="center" shrinkToFit="1"/>
    </xf>
    <xf numFmtId="49" fontId="7" fillId="0" borderId="37" xfId="0" applyNumberFormat="1" applyFont="1" applyBorder="1" applyAlignment="1" applyProtection="1">
      <alignment horizontal="center" vertical="center" shrinkToFit="1"/>
    </xf>
    <xf numFmtId="49" fontId="7" fillId="8" borderId="103" xfId="0" applyNumberFormat="1" applyFont="1" applyFill="1" applyBorder="1" applyAlignment="1" applyProtection="1">
      <alignment horizontal="center" vertical="center" shrinkToFit="1"/>
      <protection locked="0"/>
    </xf>
    <xf numFmtId="49" fontId="7" fillId="8" borderId="18" xfId="0" applyNumberFormat="1" applyFont="1" applyFill="1" applyBorder="1" applyAlignment="1" applyProtection="1">
      <alignment horizontal="center" vertical="center" shrinkToFit="1"/>
      <protection locked="0"/>
    </xf>
    <xf numFmtId="49" fontId="7" fillId="8" borderId="19" xfId="0" applyNumberFormat="1" applyFont="1" applyFill="1" applyBorder="1" applyAlignment="1" applyProtection="1">
      <alignment horizontal="center" vertical="center" shrinkToFit="1"/>
      <protection locked="0"/>
    </xf>
    <xf numFmtId="49" fontId="7" fillId="0" borderId="274" xfId="0" applyNumberFormat="1" applyFont="1" applyBorder="1" applyAlignment="1" applyProtection="1">
      <alignment horizontal="center" vertical="center" shrinkToFit="1"/>
    </xf>
    <xf numFmtId="49" fontId="8" fillId="8" borderId="275" xfId="0" applyNumberFormat="1" applyFont="1" applyFill="1" applyBorder="1" applyAlignment="1" applyProtection="1">
      <alignment horizontal="center" vertical="center" shrinkToFit="1"/>
      <protection locked="0"/>
    </xf>
    <xf numFmtId="49" fontId="8" fillId="8" borderId="276" xfId="0" applyNumberFormat="1" applyFont="1" applyFill="1" applyBorder="1" applyAlignment="1" applyProtection="1">
      <alignment horizontal="center" vertical="center" shrinkToFit="1"/>
      <protection locked="0"/>
    </xf>
    <xf numFmtId="49" fontId="8" fillId="8" borderId="286" xfId="0" applyNumberFormat="1" applyFont="1" applyFill="1" applyBorder="1" applyAlignment="1" applyProtection="1">
      <alignment horizontal="center" vertical="center" shrinkToFit="1"/>
      <protection locked="0"/>
    </xf>
    <xf numFmtId="49" fontId="38" fillId="12" borderId="280" xfId="0" applyNumberFormat="1" applyFont="1" applyFill="1" applyBorder="1" applyAlignment="1" applyProtection="1">
      <alignment horizontal="center" vertical="center" shrinkToFit="1"/>
    </xf>
    <xf numFmtId="49" fontId="38" fillId="12" borderId="281" xfId="0" applyNumberFormat="1" applyFont="1" applyFill="1" applyBorder="1" applyAlignment="1" applyProtection="1">
      <alignment horizontal="center" vertical="center" shrinkToFit="1"/>
    </xf>
    <xf numFmtId="49" fontId="38" fillId="12" borderId="231" xfId="0" applyNumberFormat="1" applyFont="1" applyFill="1" applyBorder="1" applyAlignment="1" applyProtection="1">
      <alignment horizontal="center" vertical="center" shrinkToFit="1"/>
    </xf>
    <xf numFmtId="179" fontId="8" fillId="2" borderId="20" xfId="0" applyNumberFormat="1" applyFont="1" applyFill="1" applyBorder="1" applyAlignment="1" applyProtection="1">
      <alignment horizontal="center" vertical="center" shrinkToFit="1"/>
    </xf>
    <xf numFmtId="179" fontId="8" fillId="2" borderId="14" xfId="0" applyNumberFormat="1" applyFont="1" applyFill="1" applyBorder="1" applyAlignment="1" applyProtection="1">
      <alignment horizontal="center" vertical="center" shrinkToFit="1"/>
    </xf>
    <xf numFmtId="179" fontId="8" fillId="2" borderId="46" xfId="0" applyNumberFormat="1" applyFont="1" applyFill="1" applyBorder="1" applyAlignment="1" applyProtection="1">
      <alignment horizontal="center" vertical="center" shrinkToFit="1"/>
    </xf>
    <xf numFmtId="49" fontId="3" fillId="0" borderId="74" xfId="0" applyNumberFormat="1" applyFont="1" applyFill="1" applyBorder="1" applyAlignment="1" applyProtection="1">
      <alignment horizontal="center" vertical="center" shrinkToFit="1"/>
      <protection locked="0"/>
    </xf>
    <xf numFmtId="0" fontId="3" fillId="0" borderId="68" xfId="0" applyNumberFormat="1" applyFont="1" applyFill="1" applyBorder="1" applyAlignment="1" applyProtection="1">
      <alignment horizontal="center" vertical="center" shrinkToFit="1"/>
      <protection locked="0"/>
    </xf>
    <xf numFmtId="0" fontId="3" fillId="0" borderId="69" xfId="0" applyNumberFormat="1" applyFont="1" applyFill="1" applyBorder="1" applyAlignment="1" applyProtection="1">
      <alignment horizontal="center" vertical="center" shrinkToFit="1"/>
      <protection locked="0"/>
    </xf>
    <xf numFmtId="49" fontId="7" fillId="0" borderId="74" xfId="0" applyNumberFormat="1" applyFont="1" applyBorder="1" applyAlignment="1" applyProtection="1">
      <alignment horizontal="center" vertical="center" shrinkToFit="1"/>
    </xf>
    <xf numFmtId="49" fontId="7" fillId="0" borderId="69" xfId="0" applyNumberFormat="1" applyFont="1" applyBorder="1" applyAlignment="1" applyProtection="1">
      <alignment horizontal="center" vertical="center" shrinkToFit="1"/>
    </xf>
    <xf numFmtId="49" fontId="3" fillId="0" borderId="68" xfId="0" applyNumberFormat="1" applyFont="1" applyFill="1" applyBorder="1" applyAlignment="1" applyProtection="1">
      <alignment horizontal="center" vertical="center" shrinkToFit="1"/>
      <protection locked="0"/>
    </xf>
    <xf numFmtId="49" fontId="3" fillId="0" borderId="69" xfId="0" applyNumberFormat="1" applyFont="1" applyFill="1" applyBorder="1" applyAlignment="1" applyProtection="1">
      <alignment horizontal="center" vertical="center" shrinkToFit="1"/>
      <protection locked="0"/>
    </xf>
    <xf numFmtId="49" fontId="3" fillId="13" borderId="35" xfId="0" applyNumberFormat="1" applyFont="1" applyFill="1" applyBorder="1" applyAlignment="1" applyProtection="1">
      <alignment horizontal="center" vertical="center" shrinkToFit="1"/>
    </xf>
    <xf numFmtId="0" fontId="3" fillId="0" borderId="35" xfId="0" applyFont="1" applyBorder="1" applyAlignment="1" applyProtection="1">
      <alignment horizontal="center" vertical="center" shrinkToFit="1"/>
    </xf>
    <xf numFmtId="49" fontId="7" fillId="13" borderId="20" xfId="0" applyNumberFormat="1" applyFont="1" applyFill="1" applyBorder="1" applyAlignment="1" applyProtection="1">
      <alignment horizontal="center" vertical="center" wrapText="1" shrinkToFit="1"/>
    </xf>
    <xf numFmtId="49" fontId="7" fillId="13" borderId="14" xfId="0" applyNumberFormat="1" applyFont="1" applyFill="1" applyBorder="1" applyAlignment="1" applyProtection="1">
      <alignment horizontal="center" vertical="center" shrinkToFit="1"/>
    </xf>
    <xf numFmtId="49" fontId="7" fillId="13" borderId="46" xfId="0" applyNumberFormat="1" applyFont="1" applyFill="1" applyBorder="1" applyAlignment="1" applyProtection="1">
      <alignment horizontal="center" vertical="center" shrinkToFit="1"/>
    </xf>
    <xf numFmtId="0" fontId="3" fillId="0" borderId="20" xfId="0" applyNumberFormat="1" applyFont="1" applyFill="1" applyBorder="1" applyAlignment="1" applyProtection="1">
      <alignment horizontal="center" vertical="center" shrinkToFit="1"/>
    </xf>
    <xf numFmtId="0" fontId="3" fillId="0" borderId="14" xfId="0" applyNumberFormat="1" applyFont="1" applyFill="1" applyBorder="1" applyAlignment="1" applyProtection="1">
      <alignment horizontal="center" vertical="center" shrinkToFit="1"/>
    </xf>
    <xf numFmtId="0" fontId="3" fillId="0" borderId="46" xfId="0" applyNumberFormat="1" applyFont="1" applyFill="1" applyBorder="1" applyAlignment="1" applyProtection="1">
      <alignment horizontal="center" vertical="center" shrinkToFit="1"/>
    </xf>
    <xf numFmtId="49" fontId="3" fillId="0" borderId="21" xfId="0" applyNumberFormat="1" applyFont="1" applyBorder="1" applyAlignment="1" applyProtection="1">
      <alignment horizontal="center" vertical="center" shrinkToFit="1"/>
    </xf>
    <xf numFmtId="49" fontId="7" fillId="0" borderId="41" xfId="0" applyNumberFormat="1" applyFont="1" applyBorder="1" applyAlignment="1" applyProtection="1">
      <alignment horizontal="left" vertical="top" wrapText="1" shrinkToFit="1"/>
    </xf>
    <xf numFmtId="0" fontId="7" fillId="0" borderId="6" xfId="0" applyNumberFormat="1" applyFont="1" applyBorder="1" applyAlignment="1" applyProtection="1">
      <alignment horizontal="left" vertical="top" wrapText="1" shrinkToFit="1"/>
    </xf>
    <xf numFmtId="0" fontId="7" fillId="0" borderId="102" xfId="0" applyNumberFormat="1" applyFont="1" applyBorder="1" applyAlignment="1" applyProtection="1">
      <alignment horizontal="left" vertical="top" wrapText="1" shrinkToFit="1"/>
    </xf>
    <xf numFmtId="0" fontId="7" fillId="0" borderId="1" xfId="0" applyNumberFormat="1" applyFont="1" applyBorder="1" applyAlignment="1" applyProtection="1">
      <alignment horizontal="left" vertical="top" wrapText="1" shrinkToFit="1"/>
    </xf>
    <xf numFmtId="0" fontId="7" fillId="0" borderId="8" xfId="0" applyNumberFormat="1" applyFont="1" applyBorder="1" applyAlignment="1" applyProtection="1">
      <alignment horizontal="left" vertical="top" wrapText="1" shrinkToFit="1"/>
    </xf>
    <xf numFmtId="0" fontId="7" fillId="0" borderId="40" xfId="0" applyNumberFormat="1" applyFont="1" applyBorder="1" applyAlignment="1" applyProtection="1">
      <alignment horizontal="left" vertical="top" wrapText="1" shrinkToFit="1"/>
    </xf>
    <xf numFmtId="49" fontId="5" fillId="0" borderId="103" xfId="0" applyNumberFormat="1" applyFont="1" applyBorder="1" applyAlignment="1" applyProtection="1">
      <alignment horizontal="center" vertical="center" shrinkToFit="1"/>
    </xf>
    <xf numFmtId="49" fontId="5" fillId="0" borderId="18" xfId="0" applyNumberFormat="1" applyFont="1" applyBorder="1" applyAlignment="1" applyProtection="1">
      <alignment horizontal="center" vertical="center" shrinkToFit="1"/>
    </xf>
    <xf numFmtId="49" fontId="5" fillId="0" borderId="19" xfId="0" applyNumberFormat="1" applyFont="1" applyBorder="1" applyAlignment="1" applyProtection="1">
      <alignment horizontal="center" vertical="center" shrinkToFit="1"/>
    </xf>
    <xf numFmtId="49" fontId="13" fillId="0" borderId="0" xfId="0" applyNumberFormat="1" applyFont="1" applyFill="1" applyBorder="1" applyAlignment="1" applyProtection="1">
      <alignment horizontal="left" vertical="top" wrapText="1" shrinkToFit="1"/>
    </xf>
    <xf numFmtId="49" fontId="13" fillId="0" borderId="12" xfId="0" applyNumberFormat="1" applyFont="1" applyFill="1" applyBorder="1" applyAlignment="1" applyProtection="1">
      <alignment horizontal="left" vertical="top" wrapText="1" shrinkToFit="1"/>
    </xf>
    <xf numFmtId="49" fontId="55" fillId="0" borderId="0" xfId="0" applyNumberFormat="1" applyFont="1" applyFill="1" applyBorder="1" applyAlignment="1" applyProtection="1">
      <alignment horizontal="left" vertical="top" wrapText="1" shrinkToFit="1"/>
    </xf>
    <xf numFmtId="49" fontId="27" fillId="0" borderId="0" xfId="0" applyNumberFormat="1" applyFont="1" applyFill="1" applyBorder="1" applyAlignment="1" applyProtection="1">
      <alignment horizontal="left" vertical="top" shrinkToFit="1"/>
    </xf>
    <xf numFmtId="49" fontId="27" fillId="0" borderId="12" xfId="0" applyNumberFormat="1" applyFont="1" applyFill="1" applyBorder="1" applyAlignment="1" applyProtection="1">
      <alignment horizontal="left" vertical="top" shrinkToFit="1"/>
    </xf>
    <xf numFmtId="49" fontId="13" fillId="0" borderId="0" xfId="0" applyNumberFormat="1" applyFont="1" applyFill="1" applyBorder="1" applyAlignment="1" applyProtection="1">
      <alignment horizontal="left" vertical="top" shrinkToFit="1"/>
    </xf>
    <xf numFmtId="49" fontId="13" fillId="0" borderId="12" xfId="0" applyNumberFormat="1" applyFont="1" applyFill="1" applyBorder="1" applyAlignment="1" applyProtection="1">
      <alignment horizontal="left" vertical="top" shrinkToFit="1"/>
    </xf>
    <xf numFmtId="49" fontId="56" fillId="0" borderId="8" xfId="0" applyNumberFormat="1" applyFont="1" applyFill="1" applyBorder="1" applyAlignment="1" applyProtection="1">
      <alignment horizontal="left" vertical="top" wrapText="1" shrinkToFit="1"/>
    </xf>
    <xf numFmtId="49" fontId="56" fillId="0" borderId="9" xfId="0" applyNumberFormat="1" applyFont="1" applyFill="1" applyBorder="1" applyAlignment="1" applyProtection="1">
      <alignment horizontal="left" vertical="top" wrapText="1" shrinkToFit="1"/>
    </xf>
    <xf numFmtId="49" fontId="8" fillId="2" borderId="35" xfId="0" applyNumberFormat="1" applyFont="1" applyFill="1" applyBorder="1" applyAlignment="1" applyProtection="1">
      <alignment horizontal="center" vertical="center" shrinkToFit="1"/>
    </xf>
    <xf numFmtId="0" fontId="8" fillId="2" borderId="35" xfId="0" applyNumberFormat="1" applyFont="1" applyFill="1" applyBorder="1" applyAlignment="1" applyProtection="1">
      <alignment horizontal="center" vertical="center" shrinkToFit="1"/>
    </xf>
    <xf numFmtId="49" fontId="8" fillId="2" borderId="20" xfId="0" applyNumberFormat="1" applyFont="1" applyFill="1" applyBorder="1" applyAlignment="1" applyProtection="1">
      <alignment horizontal="center" vertical="center" shrinkToFit="1"/>
    </xf>
    <xf numFmtId="0" fontId="8" fillId="2" borderId="14" xfId="0" applyNumberFormat="1" applyFont="1" applyFill="1" applyBorder="1" applyAlignment="1" applyProtection="1">
      <alignment horizontal="center" vertical="center" shrinkToFit="1"/>
    </xf>
    <xf numFmtId="0" fontId="8" fillId="2" borderId="46" xfId="0" applyNumberFormat="1" applyFont="1" applyFill="1" applyBorder="1" applyAlignment="1" applyProtection="1">
      <alignment horizontal="center" vertical="center" shrinkToFit="1"/>
    </xf>
    <xf numFmtId="49" fontId="7" fillId="2" borderId="35" xfId="0" applyNumberFormat="1" applyFont="1" applyFill="1" applyBorder="1" applyAlignment="1" applyProtection="1">
      <alignment horizontal="center" vertical="center" shrinkToFit="1"/>
    </xf>
    <xf numFmtId="0" fontId="7" fillId="2" borderId="35" xfId="0" applyNumberFormat="1" applyFont="1" applyFill="1" applyBorder="1" applyAlignment="1" applyProtection="1">
      <alignment horizontal="center" vertical="center" shrinkToFit="1"/>
    </xf>
    <xf numFmtId="49" fontId="7" fillId="0" borderId="74" xfId="0" applyNumberFormat="1" applyFont="1" applyBorder="1" applyAlignment="1" applyProtection="1">
      <alignment horizontal="center" vertical="top" shrinkToFit="1"/>
    </xf>
    <xf numFmtId="49" fontId="7" fillId="0" borderId="68" xfId="0" applyNumberFormat="1" applyFont="1" applyBorder="1" applyAlignment="1" applyProtection="1">
      <alignment horizontal="center" vertical="top" shrinkToFit="1"/>
    </xf>
    <xf numFmtId="49" fontId="7" fillId="0" borderId="70" xfId="0" applyNumberFormat="1" applyFont="1" applyBorder="1" applyAlignment="1" applyProtection="1">
      <alignment horizontal="center" vertical="top" shrinkToFit="1"/>
    </xf>
    <xf numFmtId="0" fontId="6" fillId="0" borderId="0" xfId="0" applyNumberFormat="1" applyFont="1" applyBorder="1" applyAlignment="1" applyProtection="1">
      <alignment horizontal="right" vertical="center" shrinkToFit="1"/>
    </xf>
    <xf numFmtId="0" fontId="16" fillId="12" borderId="41" xfId="0" applyFont="1" applyFill="1" applyBorder="1" applyAlignment="1" applyProtection="1">
      <alignment horizontal="center" vertical="center" wrapText="1"/>
    </xf>
    <xf numFmtId="0" fontId="16" fillId="12" borderId="6" xfId="0" applyFont="1" applyFill="1" applyBorder="1" applyAlignment="1" applyProtection="1">
      <alignment horizontal="center" vertical="center" wrapText="1"/>
    </xf>
    <xf numFmtId="0" fontId="16" fillId="12" borderId="75" xfId="0" applyFont="1" applyFill="1" applyBorder="1" applyAlignment="1" applyProtection="1">
      <alignment horizontal="center" vertical="center" wrapText="1"/>
    </xf>
    <xf numFmtId="0" fontId="33" fillId="6" borderId="42" xfId="0" applyFont="1" applyFill="1" applyBorder="1" applyAlignment="1" applyProtection="1">
      <alignment horizontal="center" vertical="center" wrapText="1"/>
    </xf>
    <xf numFmtId="0" fontId="33" fillId="6" borderId="0" xfId="0" applyFont="1" applyFill="1" applyAlignment="1" applyProtection="1">
      <alignment horizontal="center" vertical="center"/>
    </xf>
    <xf numFmtId="0" fontId="33" fillId="6" borderId="12" xfId="0" applyFont="1" applyFill="1" applyBorder="1" applyAlignment="1" applyProtection="1">
      <alignment horizontal="center" vertical="center"/>
    </xf>
    <xf numFmtId="0" fontId="33" fillId="6" borderId="42" xfId="0" applyFont="1" applyFill="1" applyBorder="1" applyAlignment="1" applyProtection="1">
      <alignment horizontal="center" vertical="center"/>
    </xf>
    <xf numFmtId="0" fontId="33" fillId="6" borderId="1" xfId="0" applyFont="1" applyFill="1" applyBorder="1" applyAlignment="1" applyProtection="1">
      <alignment horizontal="center" vertical="center"/>
    </xf>
    <xf numFmtId="0" fontId="33" fillId="6" borderId="8" xfId="0" applyFont="1" applyFill="1" applyBorder="1" applyAlignment="1" applyProtection="1">
      <alignment horizontal="center" vertical="center"/>
    </xf>
    <xf numFmtId="0" fontId="33" fillId="6" borderId="9" xfId="0" applyFont="1" applyFill="1" applyBorder="1" applyAlignment="1" applyProtection="1">
      <alignment horizontal="center" vertical="center"/>
    </xf>
    <xf numFmtId="49" fontId="38" fillId="12" borderId="17" xfId="0" applyNumberFormat="1" applyFont="1" applyFill="1" applyBorder="1" applyAlignment="1" applyProtection="1">
      <alignment horizontal="center" vertical="center" shrinkToFit="1"/>
    </xf>
    <xf numFmtId="49" fontId="38" fillId="12" borderId="18" xfId="0" applyNumberFormat="1" applyFont="1" applyFill="1" applyBorder="1" applyAlignment="1" applyProtection="1">
      <alignment horizontal="center" vertical="center" shrinkToFit="1"/>
    </xf>
    <xf numFmtId="49" fontId="38" fillId="12" borderId="19" xfId="0" applyNumberFormat="1" applyFont="1" applyFill="1" applyBorder="1" applyAlignment="1" applyProtection="1">
      <alignment horizontal="center" vertical="center" shrinkToFit="1"/>
    </xf>
    <xf numFmtId="49" fontId="7" fillId="0" borderId="6" xfId="0" applyNumberFormat="1" applyFont="1" applyBorder="1" applyAlignment="1" applyProtection="1">
      <alignment horizontal="left" vertical="top" wrapText="1" shrinkToFit="1"/>
    </xf>
    <xf numFmtId="49" fontId="7" fillId="0" borderId="102" xfId="0" applyNumberFormat="1" applyFont="1" applyBorder="1" applyAlignment="1" applyProtection="1">
      <alignment horizontal="left" vertical="top" wrapText="1" shrinkToFit="1"/>
    </xf>
    <xf numFmtId="49" fontId="7" fillId="0" borderId="1" xfId="0" applyNumberFormat="1" applyFont="1" applyBorder="1" applyAlignment="1" applyProtection="1">
      <alignment horizontal="left" vertical="top" wrapText="1" shrinkToFit="1"/>
    </xf>
    <xf numFmtId="49" fontId="7" fillId="0" borderId="8" xfId="0" applyNumberFormat="1" applyFont="1" applyBorder="1" applyAlignment="1" applyProtection="1">
      <alignment horizontal="left" vertical="top" wrapText="1" shrinkToFit="1"/>
    </xf>
    <xf numFmtId="49" fontId="7" fillId="0" borderId="40" xfId="0" applyNumberFormat="1" applyFont="1" applyBorder="1" applyAlignment="1" applyProtection="1">
      <alignment horizontal="left" vertical="top" wrapText="1" shrinkToFit="1"/>
    </xf>
    <xf numFmtId="183" fontId="8" fillId="2" borderId="20" xfId="0" applyNumberFormat="1" applyFont="1" applyFill="1" applyBorder="1" applyAlignment="1" applyProtection="1">
      <alignment horizontal="center" vertical="center" shrinkToFit="1"/>
    </xf>
    <xf numFmtId="183" fontId="8" fillId="2" borderId="14" xfId="0" applyNumberFormat="1" applyFont="1" applyFill="1" applyBorder="1" applyAlignment="1" applyProtection="1">
      <alignment horizontal="center" vertical="center" shrinkToFit="1"/>
    </xf>
    <xf numFmtId="0" fontId="14" fillId="0" borderId="20" xfId="0" applyFont="1" applyBorder="1" applyAlignment="1" applyProtection="1">
      <alignment horizontal="center" vertical="center" shrinkToFit="1"/>
    </xf>
    <xf numFmtId="0" fontId="14" fillId="0" borderId="14" xfId="0" applyFont="1" applyBorder="1" applyAlignment="1" applyProtection="1">
      <alignment horizontal="center" vertical="center" shrinkToFit="1"/>
    </xf>
    <xf numFmtId="49" fontId="3" fillId="8" borderId="74" xfId="0" applyNumberFormat="1" applyFont="1" applyFill="1" applyBorder="1" applyAlignment="1" applyProtection="1">
      <alignment horizontal="center" vertical="center" shrinkToFit="1"/>
      <protection locked="0"/>
    </xf>
    <xf numFmtId="49" fontId="3" fillId="8" borderId="68" xfId="0" applyNumberFormat="1" applyFont="1" applyFill="1" applyBorder="1" applyAlignment="1" applyProtection="1">
      <alignment horizontal="center" vertical="center" shrinkToFit="1"/>
      <protection locked="0"/>
    </xf>
    <xf numFmtId="49" fontId="3" fillId="8" borderId="69" xfId="0" applyNumberFormat="1" applyFont="1" applyFill="1" applyBorder="1" applyAlignment="1" applyProtection="1">
      <alignment horizontal="center" vertical="center" shrinkToFit="1"/>
      <protection locked="0"/>
    </xf>
    <xf numFmtId="49" fontId="3" fillId="13" borderId="20" xfId="0" applyNumberFormat="1" applyFont="1" applyFill="1" applyBorder="1" applyAlignment="1" applyProtection="1">
      <alignment horizontal="center" vertical="center" shrinkToFit="1"/>
    </xf>
    <xf numFmtId="49" fontId="3" fillId="13" borderId="14" xfId="0" applyNumberFormat="1" applyFont="1" applyFill="1" applyBorder="1" applyAlignment="1" applyProtection="1">
      <alignment horizontal="center" vertical="center" shrinkToFit="1"/>
    </xf>
    <xf numFmtId="49" fontId="3" fillId="13" borderId="46" xfId="0" applyNumberFormat="1" applyFont="1" applyFill="1" applyBorder="1" applyAlignment="1" applyProtection="1">
      <alignment horizontal="center" vertical="center" shrinkToFit="1"/>
    </xf>
    <xf numFmtId="49" fontId="3" fillId="13" borderId="38" xfId="0" applyNumberFormat="1" applyFont="1" applyFill="1" applyBorder="1" applyAlignment="1" applyProtection="1">
      <alignment horizontal="center" vertical="center" shrinkToFit="1"/>
    </xf>
    <xf numFmtId="49" fontId="3" fillId="13" borderId="13" xfId="0" applyNumberFormat="1" applyFont="1" applyFill="1" applyBorder="1" applyAlignment="1" applyProtection="1">
      <alignment horizontal="center" vertical="center" shrinkToFit="1"/>
    </xf>
    <xf numFmtId="49" fontId="3" fillId="13" borderId="4" xfId="0" applyNumberFormat="1" applyFont="1" applyFill="1" applyBorder="1" applyAlignment="1" applyProtection="1">
      <alignment horizontal="center" vertical="center" shrinkToFit="1"/>
    </xf>
    <xf numFmtId="49" fontId="6" fillId="13" borderId="38" xfId="0" applyNumberFormat="1" applyFont="1" applyFill="1" applyBorder="1" applyAlignment="1" applyProtection="1">
      <alignment horizontal="center" vertical="center" wrapText="1" shrinkToFit="1"/>
    </xf>
    <xf numFmtId="49" fontId="6" fillId="13" borderId="13" xfId="0" applyNumberFormat="1" applyFont="1" applyFill="1" applyBorder="1" applyAlignment="1" applyProtection="1">
      <alignment horizontal="center" vertical="center" wrapText="1" shrinkToFit="1"/>
    </xf>
    <xf numFmtId="49" fontId="6" fillId="13" borderId="4" xfId="0" applyNumberFormat="1" applyFont="1" applyFill="1" applyBorder="1" applyAlignment="1" applyProtection="1">
      <alignment horizontal="center" vertical="center" wrapText="1" shrinkToFit="1"/>
    </xf>
    <xf numFmtId="49" fontId="6" fillId="13" borderId="5" xfId="0" applyNumberFormat="1" applyFont="1" applyFill="1" applyBorder="1" applyAlignment="1" applyProtection="1">
      <alignment horizontal="center" vertical="center" wrapText="1" shrinkToFit="1"/>
    </xf>
    <xf numFmtId="49" fontId="6" fillId="13" borderId="10" xfId="0" applyNumberFormat="1" applyFont="1" applyFill="1" applyBorder="1" applyAlignment="1" applyProtection="1">
      <alignment horizontal="center" vertical="center" wrapText="1" shrinkToFit="1"/>
    </xf>
    <xf numFmtId="49" fontId="6" fillId="13" borderId="39" xfId="0" applyNumberFormat="1" applyFont="1" applyFill="1" applyBorder="1" applyAlignment="1" applyProtection="1">
      <alignment horizontal="center" vertical="center" wrapText="1" shrinkToFit="1"/>
    </xf>
    <xf numFmtId="0" fontId="3" fillId="0" borderId="38" xfId="0" applyFont="1" applyBorder="1" applyAlignment="1" applyProtection="1">
      <alignment horizontal="center" vertical="center" shrinkToFit="1"/>
    </xf>
    <xf numFmtId="0" fontId="3" fillId="0" borderId="13" xfId="0" applyFont="1" applyBorder="1" applyAlignment="1" applyProtection="1">
      <alignment horizontal="center" vertical="center" shrinkToFit="1"/>
    </xf>
    <xf numFmtId="0" fontId="15" fillId="0" borderId="38" xfId="0" applyFont="1" applyBorder="1" applyAlignment="1" applyProtection="1">
      <alignment horizontal="center" vertical="center" wrapText="1" shrinkToFit="1"/>
    </xf>
    <xf numFmtId="0" fontId="15" fillId="0" borderId="13" xfId="0" applyFont="1" applyBorder="1" applyAlignment="1" applyProtection="1">
      <alignment horizontal="center" vertical="center" wrapText="1" shrinkToFit="1"/>
    </xf>
    <xf numFmtId="0" fontId="15" fillId="0" borderId="5" xfId="0" applyFont="1" applyBorder="1" applyAlignment="1" applyProtection="1">
      <alignment horizontal="center" vertical="center" wrapText="1" shrinkToFit="1"/>
    </xf>
    <xf numFmtId="0" fontId="15" fillId="0" borderId="10" xfId="0" applyFont="1" applyBorder="1" applyAlignment="1" applyProtection="1">
      <alignment horizontal="center" vertical="center" wrapText="1" shrinkToFit="1"/>
    </xf>
    <xf numFmtId="49" fontId="57" fillId="0" borderId="41" xfId="0" applyNumberFormat="1" applyFont="1" applyFill="1" applyBorder="1" applyAlignment="1" applyProtection="1">
      <alignment horizontal="left" vertical="center" shrinkToFit="1"/>
    </xf>
    <xf numFmtId="49" fontId="58" fillId="0" borderId="6" xfId="0" applyNumberFormat="1" applyFont="1" applyFill="1" applyBorder="1" applyAlignment="1" applyProtection="1">
      <alignment horizontal="left" vertical="center" shrinkToFit="1"/>
    </xf>
    <xf numFmtId="49" fontId="58" fillId="0" borderId="75" xfId="0" applyNumberFormat="1" applyFont="1" applyFill="1" applyBorder="1" applyAlignment="1" applyProtection="1">
      <alignment horizontal="left" vertical="center" shrinkToFit="1"/>
    </xf>
    <xf numFmtId="0" fontId="3" fillId="0" borderId="69" xfId="0" applyFont="1" applyBorder="1" applyAlignment="1" applyProtection="1">
      <alignment horizontal="center" vertical="center" wrapText="1"/>
    </xf>
    <xf numFmtId="0" fontId="3" fillId="0" borderId="74" xfId="0" applyFont="1" applyBorder="1" applyAlignment="1" applyProtection="1">
      <alignment horizontal="center" vertical="center" wrapText="1"/>
    </xf>
    <xf numFmtId="0" fontId="5" fillId="12" borderId="49" xfId="0" applyFont="1" applyFill="1" applyBorder="1" applyAlignment="1" applyProtection="1">
      <alignment horizontal="center" vertical="center" wrapText="1"/>
    </xf>
    <xf numFmtId="0" fontId="5" fillId="12" borderId="37" xfId="0" applyFont="1" applyFill="1" applyBorder="1" applyAlignment="1" applyProtection="1">
      <alignment horizontal="center" vertical="center" wrapText="1"/>
    </xf>
    <xf numFmtId="0" fontId="5" fillId="12" borderId="113" xfId="0" applyFont="1" applyFill="1" applyBorder="1" applyAlignment="1" applyProtection="1">
      <alignment horizontal="center" vertical="center" wrapText="1"/>
    </xf>
  </cellXfs>
  <cellStyles count="3">
    <cellStyle name="ハイパーリンク" xfId="2" builtinId="8"/>
    <cellStyle name="標準" xfId="0" builtinId="0"/>
    <cellStyle name="標準 2" xfId="1" xr:uid="{B0B6BCE3-21B7-4B89-839F-5A69DD8800FE}"/>
  </cellStyles>
  <dxfs count="273">
    <dxf>
      <font>
        <color theme="0"/>
      </font>
    </dxf>
    <dxf>
      <font>
        <color theme="0"/>
      </font>
    </dxf>
    <dxf>
      <font>
        <color theme="0"/>
      </font>
    </dxf>
    <dxf>
      <font>
        <color theme="0"/>
      </font>
    </dxf>
    <dxf>
      <font>
        <color theme="0"/>
      </font>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color theme="0"/>
      </font>
    </dxf>
    <dxf>
      <font>
        <color theme="0"/>
      </font>
    </dxf>
    <dxf>
      <font>
        <color theme="0"/>
      </font>
    </dxf>
    <dxf>
      <font>
        <color theme="0"/>
      </font>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color theme="0"/>
      </font>
    </dxf>
    <dxf>
      <font>
        <color theme="0"/>
      </font>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color theme="0"/>
      </font>
    </dxf>
    <dxf>
      <font>
        <color theme="0"/>
      </font>
    </dxf>
    <dxf>
      <font>
        <color rgb="FF92D050"/>
      </font>
    </dxf>
    <dxf>
      <font>
        <color rgb="FF92D050"/>
      </font>
    </dxf>
    <dxf>
      <font>
        <color theme="0"/>
      </font>
    </dxf>
    <dxf>
      <font>
        <color rgb="FF92D050"/>
      </font>
    </dxf>
    <dxf>
      <font>
        <color rgb="FFFFFF99"/>
      </font>
    </dxf>
    <dxf>
      <font>
        <color rgb="FFCCFFFF"/>
      </font>
    </dxf>
    <dxf>
      <font>
        <color rgb="FFFFFF99"/>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strike/>
        <color rgb="FFFF0000"/>
      </font>
      <fill>
        <patternFill>
          <bgColor rgb="FFFFFF00"/>
        </patternFill>
      </fill>
    </dxf>
    <dxf>
      <font>
        <b/>
        <i val="0"/>
        <strike/>
        <color rgb="FFFF0000"/>
      </font>
      <fill>
        <patternFill>
          <bgColor rgb="FFFFFF00"/>
        </patternFill>
      </fill>
    </dxf>
    <dxf>
      <font>
        <color theme="0"/>
      </font>
    </dxf>
    <dxf>
      <font>
        <color theme="0"/>
      </font>
    </dxf>
    <dxf>
      <font>
        <color theme="0"/>
      </font>
    </dxf>
    <dxf>
      <font>
        <color theme="0"/>
      </font>
    </dxf>
    <dxf>
      <font>
        <color theme="0"/>
      </font>
    </dxf>
    <dxf>
      <font>
        <color theme="0"/>
      </font>
    </dxf>
    <dxf>
      <font>
        <b/>
        <i val="0"/>
        <strike/>
        <color rgb="FFFF0000"/>
      </font>
      <fill>
        <patternFill>
          <bgColor rgb="FFFFFF00"/>
        </patternFill>
      </fill>
    </dxf>
    <dxf>
      <font>
        <b/>
        <i val="0"/>
        <strike/>
        <color rgb="FFFF0000"/>
      </font>
      <fill>
        <patternFill>
          <bgColor rgb="FFFFFF00"/>
        </patternFill>
      </fill>
    </dxf>
    <dxf>
      <font>
        <color theme="0"/>
      </font>
    </dxf>
  </dxfs>
  <tableStyles count="0" defaultTableStyle="TableStyleMedium9" defaultPivotStyle="PivotStyleLight16"/>
  <colors>
    <mruColors>
      <color rgb="FFFFFFCC"/>
      <color rgb="FFCCFFCC"/>
      <color rgb="FFFFFF99"/>
      <color rgb="FF000099"/>
      <color rgb="FFFFA3A3"/>
      <color rgb="FFCCFFFF"/>
      <color rgb="FFDAC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4</xdr:col>
      <xdr:colOff>53340</xdr:colOff>
      <xdr:row>23</xdr:row>
      <xdr:rowOff>0</xdr:rowOff>
    </xdr:from>
    <xdr:to>
      <xdr:col>8</xdr:col>
      <xdr:colOff>68580</xdr:colOff>
      <xdr:row>27</xdr:row>
      <xdr:rowOff>45720</xdr:rowOff>
    </xdr:to>
    <xdr:sp macro="" textlink="">
      <xdr:nvSpPr>
        <xdr:cNvPr id="3" name="正方形/長方形 2">
          <a:extLst>
            <a:ext uri="{FF2B5EF4-FFF2-40B4-BE49-F238E27FC236}">
              <a16:creationId xmlns:a16="http://schemas.microsoft.com/office/drawing/2014/main" id="{D587A7FF-BA6A-170C-2852-DE39543790A3}"/>
            </a:ext>
          </a:extLst>
        </xdr:cNvPr>
        <xdr:cNvSpPr/>
      </xdr:nvSpPr>
      <xdr:spPr>
        <a:xfrm>
          <a:off x="739140" y="3672840"/>
          <a:ext cx="518160" cy="381000"/>
        </a:xfrm>
        <a:prstGeom prst="rect">
          <a:avLst/>
        </a:prstGeom>
        <a:solidFill>
          <a:schemeClr val="bg1"/>
        </a:solidFill>
        <a:ln w="9525">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a:solidFill>
                <a:schemeClr val="tx1"/>
              </a:solidFill>
              <a:latin typeface="HG丸ｺﾞｼｯｸM-PRO" panose="020F0600000000000000" pitchFamily="50" charset="-128"/>
              <a:ea typeface="HG丸ｺﾞｼｯｸM-PRO" panose="020F0600000000000000" pitchFamily="50" charset="-128"/>
            </a:rPr>
            <a:t>朝食</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a:p>
          <a:pPr algn="ctr"/>
          <a:r>
            <a:rPr kumimoji="1" lang="en-US" altLang="ja-JP" sz="900">
              <a:solidFill>
                <a:schemeClr val="tx1"/>
              </a:solidFill>
              <a:latin typeface="HG丸ｺﾞｼｯｸM-PRO" panose="020F0600000000000000" pitchFamily="50" charset="-128"/>
              <a:ea typeface="HG丸ｺﾞｼｯｸM-PRO" panose="020F0600000000000000" pitchFamily="50" charset="-128"/>
            </a:rPr>
            <a:t>7:30</a:t>
          </a:r>
          <a:r>
            <a:rPr kumimoji="1" lang="ja-JP" altLang="en-US" sz="900">
              <a:solidFill>
                <a:schemeClr val="tx1"/>
              </a:solidFill>
              <a:latin typeface="HG丸ｺﾞｼｯｸM-PRO" panose="020F0600000000000000" pitchFamily="50" charset="-128"/>
              <a:ea typeface="HG丸ｺﾞｼｯｸM-PRO" panose="020F0600000000000000" pitchFamily="50" charset="-128"/>
            </a:rPr>
            <a:t>以降</a:t>
          </a:r>
        </a:p>
      </xdr:txBody>
    </xdr:sp>
    <xdr:clientData/>
  </xdr:twoCellAnchor>
  <xdr:twoCellAnchor>
    <xdr:from>
      <xdr:col>4</xdr:col>
      <xdr:colOff>56439</xdr:colOff>
      <xdr:row>78</xdr:row>
      <xdr:rowOff>39521</xdr:rowOff>
    </xdr:from>
    <xdr:to>
      <xdr:col>8</xdr:col>
      <xdr:colOff>71679</xdr:colOff>
      <xdr:row>82</xdr:row>
      <xdr:rowOff>140731</xdr:rowOff>
    </xdr:to>
    <xdr:sp macro="" textlink="">
      <xdr:nvSpPr>
        <xdr:cNvPr id="7" name="正方形/長方形 6">
          <a:extLst>
            <a:ext uri="{FF2B5EF4-FFF2-40B4-BE49-F238E27FC236}">
              <a16:creationId xmlns:a16="http://schemas.microsoft.com/office/drawing/2014/main" id="{C5E217F3-6D30-4E40-8BBC-E3C3F58EF768}"/>
            </a:ext>
          </a:extLst>
        </xdr:cNvPr>
        <xdr:cNvSpPr/>
      </xdr:nvSpPr>
      <xdr:spPr>
        <a:xfrm>
          <a:off x="735741" y="8267940"/>
          <a:ext cx="511426" cy="432000"/>
        </a:xfrm>
        <a:prstGeom prst="rect">
          <a:avLst/>
        </a:prstGeom>
        <a:solidFill>
          <a:schemeClr val="bg1"/>
        </a:solidFill>
        <a:ln w="9525">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chemeClr val="tx1"/>
              </a:solidFill>
              <a:latin typeface="HG丸ｺﾞｼｯｸM-PRO" panose="020F0600000000000000" pitchFamily="50" charset="-128"/>
              <a:ea typeface="HG丸ｺﾞｼｯｸM-PRO" panose="020F0600000000000000" pitchFamily="50" charset="-128"/>
            </a:rPr>
            <a:t>大浴場</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ctr"/>
          <a:r>
            <a:rPr kumimoji="1" lang="en-US" altLang="ja-JP" sz="800">
              <a:solidFill>
                <a:schemeClr val="tx1"/>
              </a:solidFill>
              <a:latin typeface="HG丸ｺﾞｼｯｸM-PRO" panose="020F0600000000000000" pitchFamily="50" charset="-128"/>
              <a:ea typeface="HG丸ｺﾞｼｯｸM-PRO" panose="020F0600000000000000" pitchFamily="50" charset="-128"/>
            </a:rPr>
            <a:t>22:00</a:t>
          </a:r>
        </a:p>
        <a:p>
          <a:pPr algn="ctr"/>
          <a:r>
            <a:rPr kumimoji="1" lang="ja-JP" altLang="en-US" sz="800">
              <a:solidFill>
                <a:schemeClr val="tx1"/>
              </a:solidFill>
              <a:latin typeface="HG丸ｺﾞｼｯｸM-PRO" panose="020F0600000000000000" pitchFamily="50" charset="-128"/>
              <a:ea typeface="HG丸ｺﾞｼｯｸM-PRO" panose="020F0600000000000000" pitchFamily="50" charset="-128"/>
            </a:rPr>
            <a:t>終了</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40166</xdr:colOff>
      <xdr:row>30</xdr:row>
      <xdr:rowOff>11814</xdr:rowOff>
    </xdr:from>
    <xdr:to>
      <xdr:col>7</xdr:col>
      <xdr:colOff>109869</xdr:colOff>
      <xdr:row>77</xdr:row>
      <xdr:rowOff>54345</xdr:rowOff>
    </xdr:to>
    <xdr:grpSp>
      <xdr:nvGrpSpPr>
        <xdr:cNvPr id="11" name="グループ化 10">
          <a:extLst>
            <a:ext uri="{FF2B5EF4-FFF2-40B4-BE49-F238E27FC236}">
              <a16:creationId xmlns:a16="http://schemas.microsoft.com/office/drawing/2014/main" id="{2F47DE91-27A7-6B3F-A55C-824AC2AD4DD5}"/>
            </a:ext>
          </a:extLst>
        </xdr:cNvPr>
        <xdr:cNvGrpSpPr/>
      </xdr:nvGrpSpPr>
      <xdr:grpSpPr>
        <a:xfrm>
          <a:off x="894276" y="4215374"/>
          <a:ext cx="237175" cy="3978136"/>
          <a:chOff x="884864" y="4270744"/>
          <a:chExt cx="235098" cy="3929322"/>
        </a:xfrm>
      </xdr:grpSpPr>
      <xdr:cxnSp macro="">
        <xdr:nvCxnSpPr>
          <xdr:cNvPr id="4" name="直線矢印コネクタ 3">
            <a:extLst>
              <a:ext uri="{FF2B5EF4-FFF2-40B4-BE49-F238E27FC236}">
                <a16:creationId xmlns:a16="http://schemas.microsoft.com/office/drawing/2014/main" id="{D181BED8-369E-926F-048D-869F22CE43FF}"/>
              </a:ext>
            </a:extLst>
          </xdr:cNvPr>
          <xdr:cNvCxnSpPr/>
        </xdr:nvCxnSpPr>
        <xdr:spPr>
          <a:xfrm>
            <a:off x="884864" y="5995581"/>
            <a:ext cx="0" cy="576000"/>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cxnSp macro="">
        <xdr:nvCxnSpPr>
          <xdr:cNvPr id="5" name="直線矢印コネクタ 4">
            <a:extLst>
              <a:ext uri="{FF2B5EF4-FFF2-40B4-BE49-F238E27FC236}">
                <a16:creationId xmlns:a16="http://schemas.microsoft.com/office/drawing/2014/main" id="{3CDF8526-E6A9-442C-A5B4-0087FA187D7E}"/>
              </a:ext>
            </a:extLst>
          </xdr:cNvPr>
          <xdr:cNvCxnSpPr/>
        </xdr:nvCxnSpPr>
        <xdr:spPr>
          <a:xfrm>
            <a:off x="1119962" y="5995581"/>
            <a:ext cx="0" cy="2204485"/>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cxnSp macro="">
        <xdr:nvCxnSpPr>
          <xdr:cNvPr id="8" name="直線矢印コネクタ 7">
            <a:extLst>
              <a:ext uri="{FF2B5EF4-FFF2-40B4-BE49-F238E27FC236}">
                <a16:creationId xmlns:a16="http://schemas.microsoft.com/office/drawing/2014/main" id="{B675608A-3326-4C8F-ADA9-630DDC989CA7}"/>
              </a:ext>
            </a:extLst>
          </xdr:cNvPr>
          <xdr:cNvCxnSpPr/>
        </xdr:nvCxnSpPr>
        <xdr:spPr>
          <a:xfrm flipV="1">
            <a:off x="884864" y="4270744"/>
            <a:ext cx="0" cy="630865"/>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cxnSp macro="">
        <xdr:nvCxnSpPr>
          <xdr:cNvPr id="10" name="直線矢印コネクタ 9">
            <a:extLst>
              <a:ext uri="{FF2B5EF4-FFF2-40B4-BE49-F238E27FC236}">
                <a16:creationId xmlns:a16="http://schemas.microsoft.com/office/drawing/2014/main" id="{E9BAB687-1E97-4C60-B9A8-3F9B9438E1D5}"/>
              </a:ext>
            </a:extLst>
          </xdr:cNvPr>
          <xdr:cNvCxnSpPr/>
        </xdr:nvCxnSpPr>
        <xdr:spPr>
          <a:xfrm flipV="1">
            <a:off x="1119962" y="4270744"/>
            <a:ext cx="0" cy="630865"/>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18312</xdr:colOff>
      <xdr:row>34</xdr:row>
      <xdr:rowOff>35442</xdr:rowOff>
    </xdr:from>
    <xdr:to>
      <xdr:col>8</xdr:col>
      <xdr:colOff>36824</xdr:colOff>
      <xdr:row>36</xdr:row>
      <xdr:rowOff>14047</xdr:rowOff>
    </xdr:to>
    <xdr:sp macro="" textlink="">
      <xdr:nvSpPr>
        <xdr:cNvPr id="12" name="テキスト ボックス 11">
          <a:extLst>
            <a:ext uri="{FF2B5EF4-FFF2-40B4-BE49-F238E27FC236}">
              <a16:creationId xmlns:a16="http://schemas.microsoft.com/office/drawing/2014/main" id="{8355B692-F748-132C-A39A-1F832B939499}"/>
            </a:ext>
          </a:extLst>
        </xdr:cNvPr>
        <xdr:cNvSpPr txBox="1"/>
      </xdr:nvSpPr>
      <xdr:spPr>
        <a:xfrm>
          <a:off x="780312" y="4625163"/>
          <a:ext cx="432000" cy="14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b="1">
              <a:latin typeface="HG丸ｺﾞｼｯｸM-PRO" panose="020F0600000000000000" pitchFamily="50" charset="-128"/>
              <a:ea typeface="HG丸ｺﾞｼｯｸM-PRO" panose="020F0600000000000000" pitchFamily="50" charset="-128"/>
            </a:rPr>
            <a:t>活動時間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53340</xdr:colOff>
      <xdr:row>23</xdr:row>
      <xdr:rowOff>0</xdr:rowOff>
    </xdr:from>
    <xdr:to>
      <xdr:col>8</xdr:col>
      <xdr:colOff>68580</xdr:colOff>
      <xdr:row>27</xdr:row>
      <xdr:rowOff>45720</xdr:rowOff>
    </xdr:to>
    <xdr:sp macro="" textlink="">
      <xdr:nvSpPr>
        <xdr:cNvPr id="2" name="正方形/長方形 1">
          <a:extLst>
            <a:ext uri="{FF2B5EF4-FFF2-40B4-BE49-F238E27FC236}">
              <a16:creationId xmlns:a16="http://schemas.microsoft.com/office/drawing/2014/main" id="{0426A293-5636-4E19-BAD4-968E9B17838C}"/>
            </a:ext>
          </a:extLst>
        </xdr:cNvPr>
        <xdr:cNvSpPr/>
      </xdr:nvSpPr>
      <xdr:spPr>
        <a:xfrm>
          <a:off x="739140" y="3611880"/>
          <a:ext cx="518160" cy="381000"/>
        </a:xfrm>
        <a:prstGeom prst="rect">
          <a:avLst/>
        </a:prstGeom>
        <a:solidFill>
          <a:schemeClr val="bg1"/>
        </a:solidFill>
        <a:ln w="9525">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900">
              <a:solidFill>
                <a:schemeClr val="tx1"/>
              </a:solidFill>
              <a:latin typeface="HG丸ｺﾞｼｯｸM-PRO" panose="020F0600000000000000" pitchFamily="50" charset="-128"/>
              <a:ea typeface="HG丸ｺﾞｼｯｸM-PRO" panose="020F0600000000000000" pitchFamily="50" charset="-128"/>
            </a:rPr>
            <a:t>朝食</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a:p>
          <a:pPr algn="ctr"/>
          <a:r>
            <a:rPr kumimoji="1" lang="en-US" altLang="ja-JP" sz="900">
              <a:solidFill>
                <a:schemeClr val="tx1"/>
              </a:solidFill>
              <a:latin typeface="HG丸ｺﾞｼｯｸM-PRO" panose="020F0600000000000000" pitchFamily="50" charset="-128"/>
              <a:ea typeface="HG丸ｺﾞｼｯｸM-PRO" panose="020F0600000000000000" pitchFamily="50" charset="-128"/>
            </a:rPr>
            <a:t>7:30</a:t>
          </a:r>
          <a:r>
            <a:rPr kumimoji="1" lang="ja-JP" altLang="en-US" sz="900">
              <a:solidFill>
                <a:schemeClr val="tx1"/>
              </a:solidFill>
              <a:latin typeface="HG丸ｺﾞｼｯｸM-PRO" panose="020F0600000000000000" pitchFamily="50" charset="-128"/>
              <a:ea typeface="HG丸ｺﾞｼｯｸM-PRO" panose="020F0600000000000000" pitchFamily="50" charset="-128"/>
            </a:rPr>
            <a:t>以降</a:t>
          </a:r>
        </a:p>
      </xdr:txBody>
    </xdr:sp>
    <xdr:clientData/>
  </xdr:twoCellAnchor>
  <xdr:twoCellAnchor>
    <xdr:from>
      <xdr:col>4</xdr:col>
      <xdr:colOff>56439</xdr:colOff>
      <xdr:row>78</xdr:row>
      <xdr:rowOff>39521</xdr:rowOff>
    </xdr:from>
    <xdr:to>
      <xdr:col>8</xdr:col>
      <xdr:colOff>71679</xdr:colOff>
      <xdr:row>82</xdr:row>
      <xdr:rowOff>140731</xdr:rowOff>
    </xdr:to>
    <xdr:sp macro="" textlink="">
      <xdr:nvSpPr>
        <xdr:cNvPr id="3" name="正方形/長方形 2">
          <a:extLst>
            <a:ext uri="{FF2B5EF4-FFF2-40B4-BE49-F238E27FC236}">
              <a16:creationId xmlns:a16="http://schemas.microsoft.com/office/drawing/2014/main" id="{3F8D8316-4F05-40C3-9DC5-C6E593F2515A}"/>
            </a:ext>
          </a:extLst>
        </xdr:cNvPr>
        <xdr:cNvSpPr/>
      </xdr:nvSpPr>
      <xdr:spPr>
        <a:xfrm>
          <a:off x="742239" y="8261501"/>
          <a:ext cx="518160" cy="436490"/>
        </a:xfrm>
        <a:prstGeom prst="rect">
          <a:avLst/>
        </a:prstGeom>
        <a:solidFill>
          <a:schemeClr val="bg1"/>
        </a:solidFill>
        <a:ln w="9525">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800">
              <a:solidFill>
                <a:schemeClr val="tx1"/>
              </a:solidFill>
              <a:latin typeface="HG丸ｺﾞｼｯｸM-PRO" panose="020F0600000000000000" pitchFamily="50" charset="-128"/>
              <a:ea typeface="HG丸ｺﾞｼｯｸM-PRO" panose="020F0600000000000000" pitchFamily="50" charset="-128"/>
            </a:rPr>
            <a:t>大浴場</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ctr"/>
          <a:r>
            <a:rPr kumimoji="1" lang="en-US" altLang="ja-JP" sz="800">
              <a:solidFill>
                <a:schemeClr val="tx1"/>
              </a:solidFill>
              <a:latin typeface="HG丸ｺﾞｼｯｸM-PRO" panose="020F0600000000000000" pitchFamily="50" charset="-128"/>
              <a:ea typeface="HG丸ｺﾞｼｯｸM-PRO" panose="020F0600000000000000" pitchFamily="50" charset="-128"/>
            </a:rPr>
            <a:t>22:00</a:t>
          </a:r>
        </a:p>
        <a:p>
          <a:pPr algn="ctr"/>
          <a:r>
            <a:rPr kumimoji="1" lang="ja-JP" altLang="en-US" sz="800">
              <a:solidFill>
                <a:schemeClr val="tx1"/>
              </a:solidFill>
              <a:latin typeface="HG丸ｺﾞｼｯｸM-PRO" panose="020F0600000000000000" pitchFamily="50" charset="-128"/>
              <a:ea typeface="HG丸ｺﾞｼｯｸM-PRO" panose="020F0600000000000000" pitchFamily="50" charset="-128"/>
            </a:rPr>
            <a:t>終了</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40166</xdr:colOff>
      <xdr:row>30</xdr:row>
      <xdr:rowOff>11814</xdr:rowOff>
    </xdr:from>
    <xdr:to>
      <xdr:col>7</xdr:col>
      <xdr:colOff>109869</xdr:colOff>
      <xdr:row>77</xdr:row>
      <xdr:rowOff>54345</xdr:rowOff>
    </xdr:to>
    <xdr:grpSp>
      <xdr:nvGrpSpPr>
        <xdr:cNvPr id="4" name="グループ化 3">
          <a:extLst>
            <a:ext uri="{FF2B5EF4-FFF2-40B4-BE49-F238E27FC236}">
              <a16:creationId xmlns:a16="http://schemas.microsoft.com/office/drawing/2014/main" id="{C6271317-8C32-40BF-9AA3-38E0CFDCD6FB}"/>
            </a:ext>
          </a:extLst>
        </xdr:cNvPr>
        <xdr:cNvGrpSpPr/>
      </xdr:nvGrpSpPr>
      <xdr:grpSpPr>
        <a:xfrm>
          <a:off x="890089" y="4158852"/>
          <a:ext cx="238222" cy="3830551"/>
          <a:chOff x="884864" y="4270744"/>
          <a:chExt cx="235098" cy="3929322"/>
        </a:xfrm>
      </xdr:grpSpPr>
      <xdr:cxnSp macro="">
        <xdr:nvCxnSpPr>
          <xdr:cNvPr id="5" name="直線矢印コネクタ 4">
            <a:extLst>
              <a:ext uri="{FF2B5EF4-FFF2-40B4-BE49-F238E27FC236}">
                <a16:creationId xmlns:a16="http://schemas.microsoft.com/office/drawing/2014/main" id="{D42C56AB-0C2A-2CCF-CDA4-11BF90787D07}"/>
              </a:ext>
            </a:extLst>
          </xdr:cNvPr>
          <xdr:cNvCxnSpPr/>
        </xdr:nvCxnSpPr>
        <xdr:spPr>
          <a:xfrm>
            <a:off x="884864" y="5995581"/>
            <a:ext cx="0" cy="576000"/>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cxnSp macro="">
        <xdr:nvCxnSpPr>
          <xdr:cNvPr id="6" name="直線矢印コネクタ 5">
            <a:extLst>
              <a:ext uri="{FF2B5EF4-FFF2-40B4-BE49-F238E27FC236}">
                <a16:creationId xmlns:a16="http://schemas.microsoft.com/office/drawing/2014/main" id="{58BD8659-8FE5-053D-8CE1-864E9D2719A0}"/>
              </a:ext>
            </a:extLst>
          </xdr:cNvPr>
          <xdr:cNvCxnSpPr/>
        </xdr:nvCxnSpPr>
        <xdr:spPr>
          <a:xfrm>
            <a:off x="1119962" y="5995581"/>
            <a:ext cx="0" cy="2204485"/>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cxnSp macro="">
        <xdr:nvCxnSpPr>
          <xdr:cNvPr id="7" name="直線矢印コネクタ 6">
            <a:extLst>
              <a:ext uri="{FF2B5EF4-FFF2-40B4-BE49-F238E27FC236}">
                <a16:creationId xmlns:a16="http://schemas.microsoft.com/office/drawing/2014/main" id="{4B574A32-0560-6C46-F691-184E980A2FA3}"/>
              </a:ext>
            </a:extLst>
          </xdr:cNvPr>
          <xdr:cNvCxnSpPr/>
        </xdr:nvCxnSpPr>
        <xdr:spPr>
          <a:xfrm flipV="1">
            <a:off x="884864" y="4270744"/>
            <a:ext cx="0" cy="630865"/>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cxnSp macro="">
        <xdr:nvCxnSpPr>
          <xdr:cNvPr id="8" name="直線矢印コネクタ 7">
            <a:extLst>
              <a:ext uri="{FF2B5EF4-FFF2-40B4-BE49-F238E27FC236}">
                <a16:creationId xmlns:a16="http://schemas.microsoft.com/office/drawing/2014/main" id="{8631380D-996D-3E91-8022-0F47189FD937}"/>
              </a:ext>
            </a:extLst>
          </xdr:cNvPr>
          <xdr:cNvCxnSpPr/>
        </xdr:nvCxnSpPr>
        <xdr:spPr>
          <a:xfrm flipV="1">
            <a:off x="1119962" y="4270744"/>
            <a:ext cx="0" cy="630865"/>
          </a:xfrm>
          <a:prstGeom prst="straightConnector1">
            <a:avLst/>
          </a:prstGeom>
          <a:ln w="3175">
            <a:solidFill>
              <a:schemeClr val="tx1"/>
            </a:solidFill>
            <a:tailEnd type="triangle" w="sm" len="med"/>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18312</xdr:colOff>
      <xdr:row>34</xdr:row>
      <xdr:rowOff>35442</xdr:rowOff>
    </xdr:from>
    <xdr:to>
      <xdr:col>8</xdr:col>
      <xdr:colOff>36824</xdr:colOff>
      <xdr:row>36</xdr:row>
      <xdr:rowOff>14047</xdr:rowOff>
    </xdr:to>
    <xdr:sp macro="" textlink="">
      <xdr:nvSpPr>
        <xdr:cNvPr id="9" name="テキスト ボックス 8">
          <a:extLst>
            <a:ext uri="{FF2B5EF4-FFF2-40B4-BE49-F238E27FC236}">
              <a16:creationId xmlns:a16="http://schemas.microsoft.com/office/drawing/2014/main" id="{72378EA9-9058-4FAF-A47E-34AFC822394B}"/>
            </a:ext>
          </a:extLst>
        </xdr:cNvPr>
        <xdr:cNvSpPr txBox="1"/>
      </xdr:nvSpPr>
      <xdr:spPr>
        <a:xfrm>
          <a:off x="787932" y="4569342"/>
          <a:ext cx="437612" cy="1462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700" b="1">
              <a:latin typeface="HG丸ｺﾞｼｯｸM-PRO" panose="020F0600000000000000" pitchFamily="50" charset="-128"/>
              <a:ea typeface="HG丸ｺﾞｼｯｸM-PRO" panose="020F0600000000000000" pitchFamily="50" charset="-128"/>
            </a:rPr>
            <a:t>活動時間</a:t>
          </a:r>
        </a:p>
      </xdr:txBody>
    </xdr:sp>
    <xdr:clientData/>
  </xdr:twoCellAnchor>
  <xdr:twoCellAnchor>
    <xdr:from>
      <xdr:col>22</xdr:col>
      <xdr:colOff>73201</xdr:colOff>
      <xdr:row>72</xdr:row>
      <xdr:rowOff>53399</xdr:rowOff>
    </xdr:from>
    <xdr:to>
      <xdr:col>34</xdr:col>
      <xdr:colOff>65581</xdr:colOff>
      <xdr:row>83</xdr:row>
      <xdr:rowOff>29308</xdr:rowOff>
    </xdr:to>
    <xdr:sp macro="" textlink="">
      <xdr:nvSpPr>
        <xdr:cNvPr id="10" name="吹き出し: 角を丸めた四角形 9">
          <a:extLst>
            <a:ext uri="{FF2B5EF4-FFF2-40B4-BE49-F238E27FC236}">
              <a16:creationId xmlns:a16="http://schemas.microsoft.com/office/drawing/2014/main" id="{034B9D39-037B-4D6A-8BBB-61F35FE92761}"/>
            </a:ext>
          </a:extLst>
        </xdr:cNvPr>
        <xdr:cNvSpPr/>
      </xdr:nvSpPr>
      <xdr:spPr>
        <a:xfrm>
          <a:off x="3179816" y="7585476"/>
          <a:ext cx="1750842" cy="928409"/>
        </a:xfrm>
        <a:prstGeom prst="wedgeRoundRectCallout">
          <a:avLst>
            <a:gd name="adj1" fmla="val -92036"/>
            <a:gd name="adj2" fmla="val 9499"/>
            <a:gd name="adj3" fmla="val 16667"/>
          </a:avLst>
        </a:prstGeom>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t"/>
        <a:lstStyle/>
        <a:p>
          <a:pPr algn="l"/>
          <a:r>
            <a:rPr kumimoji="1" lang="ja-JP" altLang="en-US" sz="1000"/>
            <a:t>大浴場の利用時間について 混雑が予想される場合は、利用開始日の</a:t>
          </a:r>
          <a:r>
            <a:rPr kumimoji="1" lang="en-US" altLang="ja-JP" sz="1000"/>
            <a:t>2</a:t>
          </a:r>
          <a:r>
            <a:rPr kumimoji="1" lang="ja-JP" altLang="en-US" sz="1000"/>
            <a:t>か月前頃より入浴時間の調整を行います。</a:t>
          </a:r>
        </a:p>
      </xdr:txBody>
    </xdr:sp>
    <xdr:clientData/>
  </xdr:twoCellAnchor>
  <xdr:twoCellAnchor>
    <xdr:from>
      <xdr:col>35</xdr:col>
      <xdr:colOff>41220</xdr:colOff>
      <xdr:row>17</xdr:row>
      <xdr:rowOff>99473</xdr:rowOff>
    </xdr:from>
    <xdr:to>
      <xdr:col>47</xdr:col>
      <xdr:colOff>32844</xdr:colOff>
      <xdr:row>32</xdr:row>
      <xdr:rowOff>36634</xdr:rowOff>
    </xdr:to>
    <xdr:sp macro="" textlink="">
      <xdr:nvSpPr>
        <xdr:cNvPr id="11" name="吹き出し: 角を丸めた四角形 10">
          <a:extLst>
            <a:ext uri="{FF2B5EF4-FFF2-40B4-BE49-F238E27FC236}">
              <a16:creationId xmlns:a16="http://schemas.microsoft.com/office/drawing/2014/main" id="{4EE6BF89-51F5-4AAB-8AB5-48FF9E7E4EBE}"/>
            </a:ext>
          </a:extLst>
        </xdr:cNvPr>
        <xdr:cNvSpPr/>
      </xdr:nvSpPr>
      <xdr:spPr>
        <a:xfrm>
          <a:off x="4994220" y="3132819"/>
          <a:ext cx="1735432" cy="1212046"/>
        </a:xfrm>
        <a:prstGeom prst="wedgeRoundRectCallout">
          <a:avLst>
            <a:gd name="adj1" fmla="val -87007"/>
            <a:gd name="adj2" fmla="val 16214"/>
            <a:gd name="adj3" fmla="val 16667"/>
          </a:avLst>
        </a:prstGeom>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t"/>
        <a:lstStyle/>
        <a:p>
          <a:r>
            <a:rPr kumimoji="1" lang="ja-JP" altLang="en-US" sz="1100">
              <a:solidFill>
                <a:schemeClr val="dk1"/>
              </a:solidFill>
              <a:effectLst/>
              <a:latin typeface="+mn-lt"/>
              <a:ea typeface="+mn-ea"/>
              <a:cs typeface="+mn-cs"/>
            </a:rPr>
            <a:t>食堂</a:t>
          </a:r>
          <a:r>
            <a:rPr kumimoji="1" lang="ja-JP" altLang="ja-JP" sz="1100">
              <a:solidFill>
                <a:schemeClr val="dk1"/>
              </a:solidFill>
              <a:effectLst/>
              <a:latin typeface="+mn-lt"/>
              <a:ea typeface="+mn-ea"/>
              <a:cs typeface="+mn-cs"/>
            </a:rPr>
            <a:t>の利用時間について 混雑が予想される場合は、利用開始日の</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か月前頃より</a:t>
          </a:r>
          <a:r>
            <a:rPr kumimoji="1" lang="ja-JP" altLang="en-US" sz="1100">
              <a:solidFill>
                <a:schemeClr val="dk1"/>
              </a:solidFill>
              <a:effectLst/>
              <a:latin typeface="+mn-lt"/>
              <a:ea typeface="+mn-ea"/>
              <a:cs typeface="+mn-cs"/>
            </a:rPr>
            <a:t>食堂</a:t>
          </a:r>
          <a:r>
            <a:rPr kumimoji="1" lang="ja-JP" altLang="ja-JP" sz="1100">
              <a:solidFill>
                <a:schemeClr val="dk1"/>
              </a:solidFill>
              <a:effectLst/>
              <a:latin typeface="+mn-lt"/>
              <a:ea typeface="+mn-ea"/>
              <a:cs typeface="+mn-cs"/>
            </a:rPr>
            <a:t>時間の調整を行います。</a:t>
          </a:r>
          <a:endParaRPr lang="ja-JP" altLang="ja-JP">
            <a:effectLst/>
          </a:endParaRPr>
        </a:p>
      </xdr:txBody>
    </xdr:sp>
    <xdr:clientData/>
  </xdr:twoCellAnchor>
  <xdr:twoCellAnchor>
    <xdr:from>
      <xdr:col>35</xdr:col>
      <xdr:colOff>48840</xdr:colOff>
      <xdr:row>39</xdr:row>
      <xdr:rowOff>23778</xdr:rowOff>
    </xdr:from>
    <xdr:to>
      <xdr:col>47</xdr:col>
      <xdr:colOff>45982</xdr:colOff>
      <xdr:row>48</xdr:row>
      <xdr:rowOff>47126</xdr:rowOff>
    </xdr:to>
    <xdr:sp macro="" textlink="">
      <xdr:nvSpPr>
        <xdr:cNvPr id="12" name="吹き出し: 角を丸めた四角形 11">
          <a:extLst>
            <a:ext uri="{FF2B5EF4-FFF2-40B4-BE49-F238E27FC236}">
              <a16:creationId xmlns:a16="http://schemas.microsoft.com/office/drawing/2014/main" id="{B68EE58C-0865-4CC8-BC89-F6D9C3B95F7C}"/>
            </a:ext>
          </a:extLst>
        </xdr:cNvPr>
        <xdr:cNvSpPr/>
      </xdr:nvSpPr>
      <xdr:spPr>
        <a:xfrm>
          <a:off x="5001840" y="4896182"/>
          <a:ext cx="1740950" cy="748713"/>
        </a:xfrm>
        <a:prstGeom prst="wedgeRoundRectCallout">
          <a:avLst>
            <a:gd name="adj1" fmla="val -91888"/>
            <a:gd name="adj2" fmla="val -34226"/>
            <a:gd name="adj3" fmla="val 16667"/>
          </a:avLst>
        </a:prstGeom>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t"/>
        <a:lstStyle/>
        <a:p>
          <a:pPr algn="l"/>
          <a:r>
            <a:rPr kumimoji="1" lang="ja-JP" altLang="en-US" sz="1100"/>
            <a:t>施設利用時間：</a:t>
          </a:r>
          <a:br>
            <a:rPr kumimoji="1" lang="en-US" altLang="ja-JP" sz="1100"/>
          </a:br>
          <a:r>
            <a:rPr kumimoji="1" lang="ja-JP" altLang="en-US" sz="1100"/>
            <a:t>開始および終了時間をご記入ください。</a:t>
          </a:r>
        </a:p>
      </xdr:txBody>
    </xdr:sp>
    <xdr:clientData/>
  </xdr:twoCellAnchor>
  <xdr:twoCellAnchor>
    <xdr:from>
      <xdr:col>23</xdr:col>
      <xdr:colOff>33973</xdr:colOff>
      <xdr:row>54</xdr:row>
      <xdr:rowOff>73269</xdr:rowOff>
    </xdr:from>
    <xdr:to>
      <xdr:col>34</xdr:col>
      <xdr:colOff>19708</xdr:colOff>
      <xdr:row>71</xdr:row>
      <xdr:rowOff>51288</xdr:rowOff>
    </xdr:to>
    <xdr:sp macro="" textlink="">
      <xdr:nvSpPr>
        <xdr:cNvPr id="13" name="吹き出し: 角を丸めた四角形 12">
          <a:extLst>
            <a:ext uri="{FF2B5EF4-FFF2-40B4-BE49-F238E27FC236}">
              <a16:creationId xmlns:a16="http://schemas.microsoft.com/office/drawing/2014/main" id="{10E4966F-1E32-408D-9ABB-B82F8F016E1B}"/>
            </a:ext>
          </a:extLst>
        </xdr:cNvPr>
        <xdr:cNvSpPr/>
      </xdr:nvSpPr>
      <xdr:spPr>
        <a:xfrm>
          <a:off x="3221185" y="6154615"/>
          <a:ext cx="1663600" cy="1348154"/>
        </a:xfrm>
        <a:prstGeom prst="wedgeRoundRectCallout">
          <a:avLst>
            <a:gd name="adj1" fmla="val -62779"/>
            <a:gd name="adj2" fmla="val -16700"/>
            <a:gd name="adj3" fmla="val 16667"/>
          </a:avLst>
        </a:prstGeom>
      </xdr:spPr>
      <xdr:style>
        <a:lnRef idx="2">
          <a:schemeClr val="accent3"/>
        </a:lnRef>
        <a:fillRef idx="1">
          <a:schemeClr val="lt1"/>
        </a:fillRef>
        <a:effectRef idx="0">
          <a:schemeClr val="accent3"/>
        </a:effectRef>
        <a:fontRef idx="minor">
          <a:schemeClr val="dk1"/>
        </a:fontRef>
      </xdr:style>
      <xdr:txBody>
        <a:bodyPr vertOverflow="clip" horzOverflow="clip" lIns="36000" tIns="36000" rIns="36000" bIns="36000" rtlCol="0" anchor="t"/>
        <a:lstStyle/>
        <a:p>
          <a:pPr algn="l"/>
          <a:r>
            <a:rPr kumimoji="1" lang="ja-JP" altLang="en-US" sz="1100" b="0">
              <a:latin typeface="+mj-ea"/>
              <a:ea typeface="+mj-ea"/>
            </a:rPr>
            <a:t>炊飯テラスには①</a:t>
          </a:r>
          <a:r>
            <a:rPr kumimoji="1" lang="en-US" altLang="ja-JP" sz="1100" b="0">
              <a:latin typeface="+mj-ea"/>
              <a:ea typeface="+mj-ea"/>
            </a:rPr>
            <a:t>〜⑥</a:t>
          </a:r>
          <a:r>
            <a:rPr kumimoji="1" lang="ja-JP" altLang="en-US" sz="1100" b="0">
              <a:latin typeface="+mj-ea"/>
              <a:ea typeface="+mj-ea"/>
            </a:rPr>
            <a:t>のエリアがございます。 ご利用の際は、事前に職員と使用エリアの調整および確認を行った上でご使用ください。</a:t>
          </a:r>
        </a:p>
      </xdr:txBody>
    </xdr:sp>
    <xdr:clientData/>
  </xdr:twoCellAnchor>
  <xdr:twoCellAnchor>
    <xdr:from>
      <xdr:col>19</xdr:col>
      <xdr:colOff>51287</xdr:colOff>
      <xdr:row>0</xdr:row>
      <xdr:rowOff>168518</xdr:rowOff>
    </xdr:from>
    <xdr:to>
      <xdr:col>39</xdr:col>
      <xdr:colOff>14652</xdr:colOff>
      <xdr:row>3</xdr:row>
      <xdr:rowOff>5860</xdr:rowOff>
    </xdr:to>
    <xdr:sp macro="" textlink="">
      <xdr:nvSpPr>
        <xdr:cNvPr id="14" name="正方形/長方形 13">
          <a:extLst>
            <a:ext uri="{FF2B5EF4-FFF2-40B4-BE49-F238E27FC236}">
              <a16:creationId xmlns:a16="http://schemas.microsoft.com/office/drawing/2014/main" id="{3E036AC1-5768-FDD4-7724-EE2D40BD68D3}"/>
            </a:ext>
          </a:extLst>
        </xdr:cNvPr>
        <xdr:cNvSpPr/>
      </xdr:nvSpPr>
      <xdr:spPr>
        <a:xfrm>
          <a:off x="2740268" y="168518"/>
          <a:ext cx="2820865" cy="687265"/>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3600">
              <a:latin typeface="HGP創英角ｺﾞｼｯｸUB" panose="020B0900000000000000" pitchFamily="50" charset="-128"/>
              <a:ea typeface="HGP創英角ｺﾞｼｯｸUB" panose="020B0900000000000000" pitchFamily="50"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77789</xdr:colOff>
      <xdr:row>51</xdr:row>
      <xdr:rowOff>106681</xdr:rowOff>
    </xdr:from>
    <xdr:to>
      <xdr:col>3</xdr:col>
      <xdr:colOff>39690</xdr:colOff>
      <xdr:row>52</xdr:row>
      <xdr:rowOff>66993</xdr:rowOff>
    </xdr:to>
    <xdr:sp macro="" textlink="">
      <xdr:nvSpPr>
        <xdr:cNvPr id="2" name="テキスト ボックス 1">
          <a:extLst>
            <a:ext uri="{FF2B5EF4-FFF2-40B4-BE49-F238E27FC236}">
              <a16:creationId xmlns:a16="http://schemas.microsoft.com/office/drawing/2014/main" id="{F4A38ADA-69E5-B882-E1A7-EFC38B3D7073}"/>
            </a:ext>
          </a:extLst>
        </xdr:cNvPr>
        <xdr:cNvSpPr txBox="1"/>
      </xdr:nvSpPr>
      <xdr:spPr>
        <a:xfrm>
          <a:off x="1182689" y="8900161"/>
          <a:ext cx="205741" cy="135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kumimoji="1" lang="en-US" altLang="ja-JP" sz="800"/>
            <a:t>10</a:t>
          </a:r>
          <a:endParaRPr kumimoji="1" lang="ja-JP" altLang="en-US" sz="8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114186</xdr:colOff>
          <xdr:row>0</xdr:row>
          <xdr:rowOff>28241</xdr:rowOff>
        </xdr:from>
        <xdr:to>
          <xdr:col>29</xdr:col>
          <xdr:colOff>1602506</xdr:colOff>
          <xdr:row>7</xdr:row>
          <xdr:rowOff>258199</xdr:rowOff>
        </xdr:to>
        <xdr:pic>
          <xdr:nvPicPr>
            <xdr:cNvPr id="3" name="図 2">
              <a:extLst>
                <a:ext uri="{FF2B5EF4-FFF2-40B4-BE49-F238E27FC236}">
                  <a16:creationId xmlns:a16="http://schemas.microsoft.com/office/drawing/2014/main" id="{51C5CF8F-1053-C8DA-FBF6-C2135903AA9B}"/>
                </a:ext>
              </a:extLst>
            </xdr:cNvPr>
            <xdr:cNvPicPr>
              <a:picLocks noChangeAspect="1" noChangeArrowheads="1"/>
              <a:extLst>
                <a:ext uri="{84589F7E-364E-4C9E-8A38-B11213B215E9}">
                  <a14:cameraTool cellRange="③食数希望表!$W$2:$AB$10" spid="_x0000_s25097"/>
                </a:ext>
              </a:extLst>
            </xdr:cNvPicPr>
          </xdr:nvPicPr>
          <xdr:blipFill>
            <a:blip xmlns:r="http://schemas.openxmlformats.org/officeDocument/2006/relationships" r:embed="rId1"/>
            <a:srcRect/>
            <a:stretch>
              <a:fillRect/>
            </a:stretch>
          </xdr:blipFill>
          <xdr:spPr bwMode="auto">
            <a:xfrm>
              <a:off x="7480186" y="28241"/>
              <a:ext cx="1488320" cy="16481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oneCellAnchor>
        <xdr:from>
          <xdr:col>29</xdr:col>
          <xdr:colOff>131058</xdr:colOff>
          <xdr:row>50</xdr:row>
          <xdr:rowOff>48119</xdr:rowOff>
        </xdr:from>
        <xdr:ext cx="1452785" cy="1609458"/>
        <xdr:pic>
          <xdr:nvPicPr>
            <xdr:cNvPr id="2" name="図 1">
              <a:extLst>
                <a:ext uri="{FF2B5EF4-FFF2-40B4-BE49-F238E27FC236}">
                  <a16:creationId xmlns:a16="http://schemas.microsoft.com/office/drawing/2014/main" id="{2B758BA7-4430-491F-8031-7B3F79CE0E70}"/>
                </a:ext>
              </a:extLst>
            </xdr:cNvPr>
            <xdr:cNvPicPr>
              <a:picLocks noChangeAspect="1" noChangeArrowheads="1"/>
              <a:extLst>
                <a:ext uri="{84589F7E-364E-4C9E-8A38-B11213B215E9}">
                  <a14:cameraTool cellRange="③食数希望表!$W$2:$AB$10" spid="_x0000_s25098"/>
                </a:ext>
              </a:extLst>
            </xdr:cNvPicPr>
          </xdr:nvPicPr>
          <xdr:blipFill>
            <a:blip xmlns:r="http://schemas.openxmlformats.org/officeDocument/2006/relationships" r:embed="rId2"/>
            <a:srcRect/>
            <a:stretch>
              <a:fillRect/>
            </a:stretch>
          </xdr:blipFill>
          <xdr:spPr bwMode="auto">
            <a:xfrm>
              <a:off x="7497058" y="13721786"/>
              <a:ext cx="1452785" cy="1609458"/>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oneCellAnchor>
    </mc:Choice>
    <mc:Fallback/>
  </mc:AlternateContent>
  <xdr:twoCellAnchor>
    <xdr:from>
      <xdr:col>0</xdr:col>
      <xdr:colOff>7056</xdr:colOff>
      <xdr:row>46</xdr:row>
      <xdr:rowOff>131234</xdr:rowOff>
    </xdr:from>
    <xdr:to>
      <xdr:col>30</xdr:col>
      <xdr:colOff>4234</xdr:colOff>
      <xdr:row>46</xdr:row>
      <xdr:rowOff>131234</xdr:rowOff>
    </xdr:to>
    <xdr:grpSp>
      <xdr:nvGrpSpPr>
        <xdr:cNvPr id="8" name="グループ化 7">
          <a:extLst>
            <a:ext uri="{FF2B5EF4-FFF2-40B4-BE49-F238E27FC236}">
              <a16:creationId xmlns:a16="http://schemas.microsoft.com/office/drawing/2014/main" id="{3AA86D34-6FDB-AA56-B743-928B1604F461}"/>
            </a:ext>
          </a:extLst>
        </xdr:cNvPr>
        <xdr:cNvGrpSpPr/>
      </xdr:nvGrpSpPr>
      <xdr:grpSpPr>
        <a:xfrm>
          <a:off x="7056" y="12330290"/>
          <a:ext cx="9007122" cy="0"/>
          <a:chOff x="7056" y="13360401"/>
          <a:chExt cx="8216900" cy="0"/>
        </a:xfrm>
      </xdr:grpSpPr>
      <xdr:cxnSp macro="">
        <xdr:nvCxnSpPr>
          <xdr:cNvPr id="5" name="直線コネクタ 4">
            <a:extLst>
              <a:ext uri="{FF2B5EF4-FFF2-40B4-BE49-F238E27FC236}">
                <a16:creationId xmlns:a16="http://schemas.microsoft.com/office/drawing/2014/main" id="{65F21086-CDE0-AC8A-1E44-2F6D3ED7B40B}"/>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7" name="直線コネクタ 6">
            <a:extLst>
              <a:ext uri="{FF2B5EF4-FFF2-40B4-BE49-F238E27FC236}">
                <a16:creationId xmlns:a16="http://schemas.microsoft.com/office/drawing/2014/main" id="{3C54DBCA-9A43-4B15-B768-DCEE3347A947}"/>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0</xdr:col>
      <xdr:colOff>0</xdr:colOff>
      <xdr:row>101</xdr:row>
      <xdr:rowOff>121357</xdr:rowOff>
    </xdr:from>
    <xdr:to>
      <xdr:col>29</xdr:col>
      <xdr:colOff>1641122</xdr:colOff>
      <xdr:row>101</xdr:row>
      <xdr:rowOff>121357</xdr:rowOff>
    </xdr:to>
    <xdr:grpSp>
      <xdr:nvGrpSpPr>
        <xdr:cNvPr id="9" name="グループ化 8">
          <a:extLst>
            <a:ext uri="{FF2B5EF4-FFF2-40B4-BE49-F238E27FC236}">
              <a16:creationId xmlns:a16="http://schemas.microsoft.com/office/drawing/2014/main" id="{9436E2EF-5500-4DD0-BF21-28A5E86EF5AD}"/>
            </a:ext>
          </a:extLst>
        </xdr:cNvPr>
        <xdr:cNvGrpSpPr/>
      </xdr:nvGrpSpPr>
      <xdr:grpSpPr>
        <a:xfrm>
          <a:off x="0" y="26431524"/>
          <a:ext cx="9007122" cy="0"/>
          <a:chOff x="7056" y="13360401"/>
          <a:chExt cx="8216900" cy="0"/>
        </a:xfrm>
      </xdr:grpSpPr>
      <xdr:cxnSp macro="">
        <xdr:nvCxnSpPr>
          <xdr:cNvPr id="10" name="直線コネクタ 9">
            <a:extLst>
              <a:ext uri="{FF2B5EF4-FFF2-40B4-BE49-F238E27FC236}">
                <a16:creationId xmlns:a16="http://schemas.microsoft.com/office/drawing/2014/main" id="{4ACD8B5E-EE89-F24D-460F-438760D5E573}"/>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11" name="直線コネクタ 10">
            <a:extLst>
              <a:ext uri="{FF2B5EF4-FFF2-40B4-BE49-F238E27FC236}">
                <a16:creationId xmlns:a16="http://schemas.microsoft.com/office/drawing/2014/main" id="{27E10A03-A449-9249-0202-36CC60771CB6}"/>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mc:AlternateContent xmlns:mc="http://schemas.openxmlformats.org/markup-compatibility/2006">
    <mc:Choice xmlns:a14="http://schemas.microsoft.com/office/drawing/2010/main" Requires="a14">
      <xdr:oneCellAnchor>
        <xdr:from>
          <xdr:col>29</xdr:col>
          <xdr:colOff>131058</xdr:colOff>
          <xdr:row>105</xdr:row>
          <xdr:rowOff>48119</xdr:rowOff>
        </xdr:from>
        <xdr:ext cx="1452785" cy="1609458"/>
        <xdr:pic>
          <xdr:nvPicPr>
            <xdr:cNvPr id="14" name="図 13">
              <a:extLst>
                <a:ext uri="{FF2B5EF4-FFF2-40B4-BE49-F238E27FC236}">
                  <a16:creationId xmlns:a16="http://schemas.microsoft.com/office/drawing/2014/main" id="{2C1812F0-B6C1-4D2C-A8C5-BA4BC202E4C5}"/>
                </a:ext>
              </a:extLst>
            </xdr:cNvPr>
            <xdr:cNvPicPr>
              <a:picLocks noChangeAspect="1" noChangeArrowheads="1"/>
              <a:extLst>
                <a:ext uri="{84589F7E-364E-4C9E-8A38-B11213B215E9}">
                  <a14:cameraTool cellRange="③食数希望表!$W$2:$AB$10" spid="_x0000_s25099"/>
                </a:ext>
              </a:extLst>
            </xdr:cNvPicPr>
          </xdr:nvPicPr>
          <xdr:blipFill>
            <a:blip xmlns:r="http://schemas.openxmlformats.org/officeDocument/2006/relationships" r:embed="rId2"/>
            <a:srcRect/>
            <a:stretch>
              <a:fillRect/>
            </a:stretch>
          </xdr:blipFill>
          <xdr:spPr bwMode="auto">
            <a:xfrm>
              <a:off x="6706836" y="14370897"/>
              <a:ext cx="1452785" cy="1609458"/>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oneCellAnchor>
    </mc:Choice>
    <mc:Fallback/>
  </mc:AlternateContent>
  <xdr:twoCellAnchor>
    <xdr:from>
      <xdr:col>0</xdr:col>
      <xdr:colOff>0</xdr:colOff>
      <xdr:row>156</xdr:row>
      <xdr:rowOff>121357</xdr:rowOff>
    </xdr:from>
    <xdr:to>
      <xdr:col>29</xdr:col>
      <xdr:colOff>1641122</xdr:colOff>
      <xdr:row>156</xdr:row>
      <xdr:rowOff>121357</xdr:rowOff>
    </xdr:to>
    <xdr:grpSp>
      <xdr:nvGrpSpPr>
        <xdr:cNvPr id="15" name="グループ化 14">
          <a:extLst>
            <a:ext uri="{FF2B5EF4-FFF2-40B4-BE49-F238E27FC236}">
              <a16:creationId xmlns:a16="http://schemas.microsoft.com/office/drawing/2014/main" id="{8DA5DB40-D659-4857-A059-EE8E7B5097FD}"/>
            </a:ext>
          </a:extLst>
        </xdr:cNvPr>
        <xdr:cNvGrpSpPr/>
      </xdr:nvGrpSpPr>
      <xdr:grpSpPr>
        <a:xfrm>
          <a:off x="0" y="40542635"/>
          <a:ext cx="9007122" cy="0"/>
          <a:chOff x="7056" y="13360401"/>
          <a:chExt cx="8216900" cy="0"/>
        </a:xfrm>
      </xdr:grpSpPr>
      <xdr:cxnSp macro="">
        <xdr:nvCxnSpPr>
          <xdr:cNvPr id="16" name="直線コネクタ 15">
            <a:extLst>
              <a:ext uri="{FF2B5EF4-FFF2-40B4-BE49-F238E27FC236}">
                <a16:creationId xmlns:a16="http://schemas.microsoft.com/office/drawing/2014/main" id="{08CDA68A-64F1-064B-19F4-AD1B9768E9D6}"/>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17" name="直線コネクタ 16">
            <a:extLst>
              <a:ext uri="{FF2B5EF4-FFF2-40B4-BE49-F238E27FC236}">
                <a16:creationId xmlns:a16="http://schemas.microsoft.com/office/drawing/2014/main" id="{4ACC095F-04AB-E39B-1F82-ECA0A9DA18D4}"/>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mc:AlternateContent xmlns:mc="http://schemas.openxmlformats.org/markup-compatibility/2006">
    <mc:Choice xmlns:a14="http://schemas.microsoft.com/office/drawing/2010/main" Requires="a14">
      <xdr:oneCellAnchor>
        <xdr:from>
          <xdr:col>29</xdr:col>
          <xdr:colOff>131058</xdr:colOff>
          <xdr:row>160</xdr:row>
          <xdr:rowOff>48119</xdr:rowOff>
        </xdr:from>
        <xdr:ext cx="1452785" cy="1609458"/>
        <xdr:pic>
          <xdr:nvPicPr>
            <xdr:cNvPr id="18" name="図 17">
              <a:extLst>
                <a:ext uri="{FF2B5EF4-FFF2-40B4-BE49-F238E27FC236}">
                  <a16:creationId xmlns:a16="http://schemas.microsoft.com/office/drawing/2014/main" id="{B12AC308-B4B6-4963-98ED-341B60F2EED0}"/>
                </a:ext>
              </a:extLst>
            </xdr:cNvPr>
            <xdr:cNvPicPr>
              <a:picLocks noChangeAspect="1" noChangeArrowheads="1"/>
              <a:extLst>
                <a:ext uri="{84589F7E-364E-4C9E-8A38-B11213B215E9}">
                  <a14:cameraTool cellRange="③食数希望表!$W$2:$AB$10" spid="_x0000_s25100"/>
                </a:ext>
              </a:extLst>
            </xdr:cNvPicPr>
          </xdr:nvPicPr>
          <xdr:blipFill>
            <a:blip xmlns:r="http://schemas.openxmlformats.org/officeDocument/2006/relationships" r:embed="rId2"/>
            <a:srcRect/>
            <a:stretch>
              <a:fillRect/>
            </a:stretch>
          </xdr:blipFill>
          <xdr:spPr bwMode="auto">
            <a:xfrm>
              <a:off x="6706836" y="28601952"/>
              <a:ext cx="1452785" cy="1609458"/>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oneCellAnchor>
    </mc:Choice>
    <mc:Fallback/>
  </mc:AlternateContent>
  <xdr:twoCellAnchor>
    <xdr:from>
      <xdr:col>0</xdr:col>
      <xdr:colOff>0</xdr:colOff>
      <xdr:row>211</xdr:row>
      <xdr:rowOff>121357</xdr:rowOff>
    </xdr:from>
    <xdr:to>
      <xdr:col>29</xdr:col>
      <xdr:colOff>1641122</xdr:colOff>
      <xdr:row>211</xdr:row>
      <xdr:rowOff>121357</xdr:rowOff>
    </xdr:to>
    <xdr:grpSp>
      <xdr:nvGrpSpPr>
        <xdr:cNvPr id="19" name="グループ化 18">
          <a:extLst>
            <a:ext uri="{FF2B5EF4-FFF2-40B4-BE49-F238E27FC236}">
              <a16:creationId xmlns:a16="http://schemas.microsoft.com/office/drawing/2014/main" id="{16382859-4240-4443-936A-6644F89615AA}"/>
            </a:ext>
          </a:extLst>
        </xdr:cNvPr>
        <xdr:cNvGrpSpPr/>
      </xdr:nvGrpSpPr>
      <xdr:grpSpPr>
        <a:xfrm>
          <a:off x="0" y="54653746"/>
          <a:ext cx="9007122" cy="0"/>
          <a:chOff x="7056" y="13360401"/>
          <a:chExt cx="8216900" cy="0"/>
        </a:xfrm>
      </xdr:grpSpPr>
      <xdr:cxnSp macro="">
        <xdr:nvCxnSpPr>
          <xdr:cNvPr id="20" name="直線コネクタ 19">
            <a:extLst>
              <a:ext uri="{FF2B5EF4-FFF2-40B4-BE49-F238E27FC236}">
                <a16:creationId xmlns:a16="http://schemas.microsoft.com/office/drawing/2014/main" id="{6E7E67F6-D110-511E-0337-873DF413189C}"/>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1" name="直線コネクタ 20">
            <a:extLst>
              <a:ext uri="{FF2B5EF4-FFF2-40B4-BE49-F238E27FC236}">
                <a16:creationId xmlns:a16="http://schemas.microsoft.com/office/drawing/2014/main" id="{CE6310FB-AB96-A7EE-35F5-C7184C284A47}"/>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mc:AlternateContent xmlns:mc="http://schemas.openxmlformats.org/markup-compatibility/2006">
    <mc:Choice xmlns:a14="http://schemas.microsoft.com/office/drawing/2010/main" Requires="a14">
      <xdr:oneCellAnchor>
        <xdr:from>
          <xdr:col>29</xdr:col>
          <xdr:colOff>131058</xdr:colOff>
          <xdr:row>215</xdr:row>
          <xdr:rowOff>48119</xdr:rowOff>
        </xdr:from>
        <xdr:ext cx="1452785" cy="1609458"/>
        <xdr:pic>
          <xdr:nvPicPr>
            <xdr:cNvPr id="22" name="図 21">
              <a:extLst>
                <a:ext uri="{FF2B5EF4-FFF2-40B4-BE49-F238E27FC236}">
                  <a16:creationId xmlns:a16="http://schemas.microsoft.com/office/drawing/2014/main" id="{4C3D7716-B0AF-4CEB-B17D-9D82CFFD62BB}"/>
                </a:ext>
              </a:extLst>
            </xdr:cNvPr>
            <xdr:cNvPicPr>
              <a:picLocks noChangeAspect="1" noChangeArrowheads="1"/>
              <a:extLst>
                <a:ext uri="{84589F7E-364E-4C9E-8A38-B11213B215E9}">
                  <a14:cameraTool cellRange="③食数希望表!$W$2:$AB$10" spid="_x0000_s25101"/>
                </a:ext>
              </a:extLst>
            </xdr:cNvPicPr>
          </xdr:nvPicPr>
          <xdr:blipFill>
            <a:blip xmlns:r="http://schemas.openxmlformats.org/officeDocument/2006/relationships" r:embed="rId2"/>
            <a:srcRect/>
            <a:stretch>
              <a:fillRect/>
            </a:stretch>
          </xdr:blipFill>
          <xdr:spPr bwMode="auto">
            <a:xfrm>
              <a:off x="6706836" y="28601952"/>
              <a:ext cx="1452785" cy="1609458"/>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oneCellAnchor>
    </mc:Choice>
    <mc:Fallback/>
  </mc:AlternateContent>
  <xdr:twoCellAnchor>
    <xdr:from>
      <xdr:col>0</xdr:col>
      <xdr:colOff>0</xdr:colOff>
      <xdr:row>266</xdr:row>
      <xdr:rowOff>121357</xdr:rowOff>
    </xdr:from>
    <xdr:to>
      <xdr:col>29</xdr:col>
      <xdr:colOff>1641122</xdr:colOff>
      <xdr:row>266</xdr:row>
      <xdr:rowOff>121357</xdr:rowOff>
    </xdr:to>
    <xdr:grpSp>
      <xdr:nvGrpSpPr>
        <xdr:cNvPr id="23" name="グループ化 22">
          <a:extLst>
            <a:ext uri="{FF2B5EF4-FFF2-40B4-BE49-F238E27FC236}">
              <a16:creationId xmlns:a16="http://schemas.microsoft.com/office/drawing/2014/main" id="{EE2EE82E-BC8A-49BA-B571-5FFE9111B8F1}"/>
            </a:ext>
          </a:extLst>
        </xdr:cNvPr>
        <xdr:cNvGrpSpPr/>
      </xdr:nvGrpSpPr>
      <xdr:grpSpPr>
        <a:xfrm>
          <a:off x="0" y="68764857"/>
          <a:ext cx="9007122" cy="0"/>
          <a:chOff x="7056" y="13360401"/>
          <a:chExt cx="8216900" cy="0"/>
        </a:xfrm>
      </xdr:grpSpPr>
      <xdr:cxnSp macro="">
        <xdr:nvCxnSpPr>
          <xdr:cNvPr id="24" name="直線コネクタ 23">
            <a:extLst>
              <a:ext uri="{FF2B5EF4-FFF2-40B4-BE49-F238E27FC236}">
                <a16:creationId xmlns:a16="http://schemas.microsoft.com/office/drawing/2014/main" id="{C867EAFC-AACE-CE1D-D00A-4ECBBB132EE4}"/>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5" name="直線コネクタ 24">
            <a:extLst>
              <a:ext uri="{FF2B5EF4-FFF2-40B4-BE49-F238E27FC236}">
                <a16:creationId xmlns:a16="http://schemas.microsoft.com/office/drawing/2014/main" id="{9D705514-6E10-79FA-38B7-76D5EB0008A3}"/>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mc:AlternateContent xmlns:mc="http://schemas.openxmlformats.org/markup-compatibility/2006">
    <mc:Choice xmlns:a14="http://schemas.microsoft.com/office/drawing/2010/main" Requires="a14">
      <xdr:oneCellAnchor>
        <xdr:from>
          <xdr:col>29</xdr:col>
          <xdr:colOff>131058</xdr:colOff>
          <xdr:row>270</xdr:row>
          <xdr:rowOff>48119</xdr:rowOff>
        </xdr:from>
        <xdr:ext cx="1452785" cy="1609458"/>
        <xdr:pic>
          <xdr:nvPicPr>
            <xdr:cNvPr id="26" name="図 25">
              <a:extLst>
                <a:ext uri="{FF2B5EF4-FFF2-40B4-BE49-F238E27FC236}">
                  <a16:creationId xmlns:a16="http://schemas.microsoft.com/office/drawing/2014/main" id="{AF09178A-613E-4B9C-B43D-C5ECA243B009}"/>
                </a:ext>
              </a:extLst>
            </xdr:cNvPr>
            <xdr:cNvPicPr>
              <a:picLocks noChangeAspect="1" noChangeArrowheads="1"/>
              <a:extLst>
                <a:ext uri="{84589F7E-364E-4C9E-8A38-B11213B215E9}">
                  <a14:cameraTool cellRange="③食数希望表!$W$2:$AB$10" spid="_x0000_s25102"/>
                </a:ext>
              </a:extLst>
            </xdr:cNvPicPr>
          </xdr:nvPicPr>
          <xdr:blipFill>
            <a:blip xmlns:r="http://schemas.openxmlformats.org/officeDocument/2006/relationships" r:embed="rId2"/>
            <a:srcRect/>
            <a:stretch>
              <a:fillRect/>
            </a:stretch>
          </xdr:blipFill>
          <xdr:spPr bwMode="auto">
            <a:xfrm>
              <a:off x="7497058" y="70166230"/>
              <a:ext cx="1452785" cy="1609458"/>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oneCellAnchor>
    </mc:Choice>
    <mc:Fallback/>
  </mc:AlternateContent>
  <xdr:twoCellAnchor>
    <xdr:from>
      <xdr:col>0</xdr:col>
      <xdr:colOff>0</xdr:colOff>
      <xdr:row>321</xdr:row>
      <xdr:rowOff>121357</xdr:rowOff>
    </xdr:from>
    <xdr:to>
      <xdr:col>29</xdr:col>
      <xdr:colOff>1641122</xdr:colOff>
      <xdr:row>321</xdr:row>
      <xdr:rowOff>121357</xdr:rowOff>
    </xdr:to>
    <xdr:grpSp>
      <xdr:nvGrpSpPr>
        <xdr:cNvPr id="27" name="グループ化 26">
          <a:extLst>
            <a:ext uri="{FF2B5EF4-FFF2-40B4-BE49-F238E27FC236}">
              <a16:creationId xmlns:a16="http://schemas.microsoft.com/office/drawing/2014/main" id="{58EDF978-2ADE-451A-B39C-D60091CBF5E3}"/>
            </a:ext>
          </a:extLst>
        </xdr:cNvPr>
        <xdr:cNvGrpSpPr/>
      </xdr:nvGrpSpPr>
      <xdr:grpSpPr>
        <a:xfrm>
          <a:off x="0" y="82875968"/>
          <a:ext cx="9007122" cy="0"/>
          <a:chOff x="7056" y="13360401"/>
          <a:chExt cx="8216900" cy="0"/>
        </a:xfrm>
      </xdr:grpSpPr>
      <xdr:cxnSp macro="">
        <xdr:nvCxnSpPr>
          <xdr:cNvPr id="28" name="直線コネクタ 27">
            <a:extLst>
              <a:ext uri="{FF2B5EF4-FFF2-40B4-BE49-F238E27FC236}">
                <a16:creationId xmlns:a16="http://schemas.microsoft.com/office/drawing/2014/main" id="{15388FAF-FE2E-F7C0-82D9-F2D557E0AF91}"/>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29" name="直線コネクタ 28">
            <a:extLst>
              <a:ext uri="{FF2B5EF4-FFF2-40B4-BE49-F238E27FC236}">
                <a16:creationId xmlns:a16="http://schemas.microsoft.com/office/drawing/2014/main" id="{8E9D99AA-318A-931E-9971-3F7760607000}"/>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0</xdr:col>
      <xdr:colOff>0</xdr:colOff>
      <xdr:row>156</xdr:row>
      <xdr:rowOff>121357</xdr:rowOff>
    </xdr:from>
    <xdr:to>
      <xdr:col>29</xdr:col>
      <xdr:colOff>1641122</xdr:colOff>
      <xdr:row>156</xdr:row>
      <xdr:rowOff>121357</xdr:rowOff>
    </xdr:to>
    <xdr:grpSp>
      <xdr:nvGrpSpPr>
        <xdr:cNvPr id="6" name="グループ化 5">
          <a:extLst>
            <a:ext uri="{FF2B5EF4-FFF2-40B4-BE49-F238E27FC236}">
              <a16:creationId xmlns:a16="http://schemas.microsoft.com/office/drawing/2014/main" id="{7A1FBCD8-1C99-4081-9096-FB2A7D720779}"/>
            </a:ext>
          </a:extLst>
        </xdr:cNvPr>
        <xdr:cNvGrpSpPr/>
      </xdr:nvGrpSpPr>
      <xdr:grpSpPr>
        <a:xfrm>
          <a:off x="0" y="40542635"/>
          <a:ext cx="9007122" cy="0"/>
          <a:chOff x="7056" y="13360401"/>
          <a:chExt cx="8216900" cy="0"/>
        </a:xfrm>
      </xdr:grpSpPr>
      <xdr:cxnSp macro="">
        <xdr:nvCxnSpPr>
          <xdr:cNvPr id="12" name="直線コネクタ 11">
            <a:extLst>
              <a:ext uri="{FF2B5EF4-FFF2-40B4-BE49-F238E27FC236}">
                <a16:creationId xmlns:a16="http://schemas.microsoft.com/office/drawing/2014/main" id="{1E57A689-25EC-A6D1-3127-3998AF280FD1}"/>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13" name="直線コネクタ 12">
            <a:extLst>
              <a:ext uri="{FF2B5EF4-FFF2-40B4-BE49-F238E27FC236}">
                <a16:creationId xmlns:a16="http://schemas.microsoft.com/office/drawing/2014/main" id="{77910E53-CF8D-F61A-45BF-5EF2B8849D10}"/>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0</xdr:col>
      <xdr:colOff>0</xdr:colOff>
      <xdr:row>211</xdr:row>
      <xdr:rowOff>121357</xdr:rowOff>
    </xdr:from>
    <xdr:to>
      <xdr:col>29</xdr:col>
      <xdr:colOff>1641122</xdr:colOff>
      <xdr:row>211</xdr:row>
      <xdr:rowOff>121357</xdr:rowOff>
    </xdr:to>
    <xdr:grpSp>
      <xdr:nvGrpSpPr>
        <xdr:cNvPr id="47" name="グループ化 46">
          <a:extLst>
            <a:ext uri="{FF2B5EF4-FFF2-40B4-BE49-F238E27FC236}">
              <a16:creationId xmlns:a16="http://schemas.microsoft.com/office/drawing/2014/main" id="{354B3420-6DF5-4D4A-8A9E-C154014A15EB}"/>
            </a:ext>
          </a:extLst>
        </xdr:cNvPr>
        <xdr:cNvGrpSpPr/>
      </xdr:nvGrpSpPr>
      <xdr:grpSpPr>
        <a:xfrm>
          <a:off x="0" y="54653746"/>
          <a:ext cx="9007122" cy="0"/>
          <a:chOff x="7056" y="13360401"/>
          <a:chExt cx="8216900" cy="0"/>
        </a:xfrm>
      </xdr:grpSpPr>
      <xdr:cxnSp macro="">
        <xdr:nvCxnSpPr>
          <xdr:cNvPr id="48" name="直線コネクタ 47">
            <a:extLst>
              <a:ext uri="{FF2B5EF4-FFF2-40B4-BE49-F238E27FC236}">
                <a16:creationId xmlns:a16="http://schemas.microsoft.com/office/drawing/2014/main" id="{73514398-047E-8946-2FC4-859DD55E531D}"/>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49" name="直線コネクタ 48">
            <a:extLst>
              <a:ext uri="{FF2B5EF4-FFF2-40B4-BE49-F238E27FC236}">
                <a16:creationId xmlns:a16="http://schemas.microsoft.com/office/drawing/2014/main" id="{5A700B0A-C37F-0F79-BB8B-966966F02F39}"/>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0</xdr:col>
      <xdr:colOff>0</xdr:colOff>
      <xdr:row>266</xdr:row>
      <xdr:rowOff>121357</xdr:rowOff>
    </xdr:from>
    <xdr:to>
      <xdr:col>29</xdr:col>
      <xdr:colOff>1641122</xdr:colOff>
      <xdr:row>266</xdr:row>
      <xdr:rowOff>121357</xdr:rowOff>
    </xdr:to>
    <xdr:grpSp>
      <xdr:nvGrpSpPr>
        <xdr:cNvPr id="51" name="グループ化 50">
          <a:extLst>
            <a:ext uri="{FF2B5EF4-FFF2-40B4-BE49-F238E27FC236}">
              <a16:creationId xmlns:a16="http://schemas.microsoft.com/office/drawing/2014/main" id="{01A13BFC-E3ED-44AF-8A39-784CF172782F}"/>
            </a:ext>
          </a:extLst>
        </xdr:cNvPr>
        <xdr:cNvGrpSpPr/>
      </xdr:nvGrpSpPr>
      <xdr:grpSpPr>
        <a:xfrm>
          <a:off x="0" y="68764857"/>
          <a:ext cx="9007122" cy="0"/>
          <a:chOff x="7056" y="13360401"/>
          <a:chExt cx="8216900" cy="0"/>
        </a:xfrm>
      </xdr:grpSpPr>
      <xdr:cxnSp macro="">
        <xdr:nvCxnSpPr>
          <xdr:cNvPr id="52" name="直線コネクタ 51">
            <a:extLst>
              <a:ext uri="{FF2B5EF4-FFF2-40B4-BE49-F238E27FC236}">
                <a16:creationId xmlns:a16="http://schemas.microsoft.com/office/drawing/2014/main" id="{A8D73B14-0B82-31BE-331C-ABF45FA8B6E8}"/>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3" name="直線コネクタ 52">
            <a:extLst>
              <a:ext uri="{FF2B5EF4-FFF2-40B4-BE49-F238E27FC236}">
                <a16:creationId xmlns:a16="http://schemas.microsoft.com/office/drawing/2014/main" id="{3BDB8CE5-DE1F-1F96-2B2D-F31BA7852159}"/>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0</xdr:col>
      <xdr:colOff>0</xdr:colOff>
      <xdr:row>321</xdr:row>
      <xdr:rowOff>121357</xdr:rowOff>
    </xdr:from>
    <xdr:to>
      <xdr:col>29</xdr:col>
      <xdr:colOff>1641122</xdr:colOff>
      <xdr:row>321</xdr:row>
      <xdr:rowOff>121357</xdr:rowOff>
    </xdr:to>
    <xdr:grpSp>
      <xdr:nvGrpSpPr>
        <xdr:cNvPr id="55" name="グループ化 54">
          <a:extLst>
            <a:ext uri="{FF2B5EF4-FFF2-40B4-BE49-F238E27FC236}">
              <a16:creationId xmlns:a16="http://schemas.microsoft.com/office/drawing/2014/main" id="{A715FAA3-5B79-436A-A000-FFF3C3283233}"/>
            </a:ext>
          </a:extLst>
        </xdr:cNvPr>
        <xdr:cNvGrpSpPr/>
      </xdr:nvGrpSpPr>
      <xdr:grpSpPr>
        <a:xfrm>
          <a:off x="0" y="82875968"/>
          <a:ext cx="9007122" cy="0"/>
          <a:chOff x="7056" y="13360401"/>
          <a:chExt cx="8216900" cy="0"/>
        </a:xfrm>
      </xdr:grpSpPr>
      <xdr:cxnSp macro="">
        <xdr:nvCxnSpPr>
          <xdr:cNvPr id="56" name="直線コネクタ 55">
            <a:extLst>
              <a:ext uri="{FF2B5EF4-FFF2-40B4-BE49-F238E27FC236}">
                <a16:creationId xmlns:a16="http://schemas.microsoft.com/office/drawing/2014/main" id="{0527383B-893A-AF0D-978F-FBCF66FB8630}"/>
              </a:ext>
            </a:extLst>
          </xdr:cNvPr>
          <xdr:cNvCxnSpPr/>
        </xdr:nvCxnSpPr>
        <xdr:spPr>
          <a:xfrm>
            <a:off x="70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57" name="直線コネクタ 56">
            <a:extLst>
              <a:ext uri="{FF2B5EF4-FFF2-40B4-BE49-F238E27FC236}">
                <a16:creationId xmlns:a16="http://schemas.microsoft.com/office/drawing/2014/main" id="{E0F88ABE-AC5E-72BD-E459-11E3F51DC225}"/>
              </a:ext>
            </a:extLst>
          </xdr:cNvPr>
          <xdr:cNvCxnSpPr/>
        </xdr:nvCxnSpPr>
        <xdr:spPr>
          <a:xfrm>
            <a:off x="4858456" y="13360401"/>
            <a:ext cx="3365500" cy="0"/>
          </a:xfrm>
          <a:prstGeom prst="line">
            <a:avLst/>
          </a:prstGeom>
          <a:ln w="63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137160</xdr:colOff>
          <xdr:row>30</xdr:row>
          <xdr:rowOff>7620</xdr:rowOff>
        </xdr:from>
        <xdr:to>
          <xdr:col>11</xdr:col>
          <xdr:colOff>388620</xdr:colOff>
          <xdr:row>31</xdr:row>
          <xdr:rowOff>22860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33</xdr:row>
          <xdr:rowOff>7620</xdr:rowOff>
        </xdr:from>
        <xdr:to>
          <xdr:col>11</xdr:col>
          <xdr:colOff>388620</xdr:colOff>
          <xdr:row>34</xdr:row>
          <xdr:rowOff>22860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30</xdr:row>
          <xdr:rowOff>7620</xdr:rowOff>
        </xdr:from>
        <xdr:to>
          <xdr:col>18</xdr:col>
          <xdr:colOff>350520</xdr:colOff>
          <xdr:row>31</xdr:row>
          <xdr:rowOff>22860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6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10</xdr:col>
      <xdr:colOff>83820</xdr:colOff>
      <xdr:row>23</xdr:row>
      <xdr:rowOff>0</xdr:rowOff>
    </xdr:from>
    <xdr:ext cx="2773680" cy="807720"/>
    <xdr:sp macro="" textlink="">
      <xdr:nvSpPr>
        <xdr:cNvPr id="2" name="テキスト ボックス 1">
          <a:extLst>
            <a:ext uri="{FF2B5EF4-FFF2-40B4-BE49-F238E27FC236}">
              <a16:creationId xmlns:a16="http://schemas.microsoft.com/office/drawing/2014/main" id="{85533070-F371-7EF0-3E4D-43D5841336DF}"/>
            </a:ext>
          </a:extLst>
        </xdr:cNvPr>
        <xdr:cNvSpPr txBox="1"/>
      </xdr:nvSpPr>
      <xdr:spPr>
        <a:xfrm>
          <a:off x="3436620" y="5021580"/>
          <a:ext cx="2773680" cy="807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50" b="0" kern="1200">
              <a:latin typeface="HG丸ｺﾞｼｯｸM-PRO" panose="020F0600000000000000" pitchFamily="50" charset="-128"/>
              <a:ea typeface="HG丸ｺﾞｼｯｸM-PRO" panose="020F0600000000000000" pitchFamily="50" charset="-128"/>
            </a:rPr>
            <a:t>※1</a:t>
          </a:r>
          <a:r>
            <a:rPr kumimoji="1" lang="ja-JP" altLang="en-US" sz="1050" b="0" kern="1200">
              <a:latin typeface="HG丸ｺﾞｼｯｸM-PRO" panose="020F0600000000000000" pitchFamily="50" charset="-128"/>
              <a:ea typeface="HG丸ｺﾞｼｯｸM-PRO" panose="020F0600000000000000" pitchFamily="50" charset="-128"/>
            </a:rPr>
            <a:t>　薪</a:t>
          </a:r>
          <a:r>
            <a:rPr kumimoji="1" lang="en-US" altLang="ja-JP" sz="1050" b="0" kern="1200">
              <a:latin typeface="HG丸ｺﾞｼｯｸM-PRO" panose="020F0600000000000000" pitchFamily="50" charset="-128"/>
              <a:ea typeface="HG丸ｺﾞｼｯｸM-PRO" panose="020F0600000000000000" pitchFamily="50" charset="-128"/>
            </a:rPr>
            <a:t>(</a:t>
          </a:r>
          <a:r>
            <a:rPr kumimoji="1" lang="ja-JP" altLang="en-US" sz="1050" b="0" kern="1200">
              <a:latin typeface="HG丸ｺﾞｼｯｸM-PRO" panose="020F0600000000000000" pitchFamily="50" charset="-128"/>
              <a:ea typeface="HG丸ｺﾞｼｯｸM-PRO" panose="020F0600000000000000" pitchFamily="50" charset="-128"/>
            </a:rPr>
            <a:t>まき</a:t>
          </a:r>
          <a:r>
            <a:rPr kumimoji="1" lang="en-US" altLang="ja-JP" sz="1050" b="0" kern="1200">
              <a:latin typeface="HG丸ｺﾞｼｯｸM-PRO" panose="020F0600000000000000" pitchFamily="50" charset="-128"/>
              <a:ea typeface="HG丸ｺﾞｼｯｸM-PRO" panose="020F0600000000000000" pitchFamily="50" charset="-128"/>
            </a:rPr>
            <a:t>)</a:t>
          </a:r>
          <a:r>
            <a:rPr kumimoji="1" lang="ja-JP" altLang="en-US" sz="1050" b="0" kern="1200">
              <a:latin typeface="HG丸ｺﾞｼｯｸM-PRO" panose="020F0600000000000000" pitchFamily="50" charset="-128"/>
              <a:ea typeface="HG丸ｺﾞｼｯｸM-PRO" panose="020F0600000000000000" pitchFamily="50" charset="-128"/>
            </a:rPr>
            <a:t>使用数　目安</a:t>
          </a:r>
          <a:endParaRPr kumimoji="1" lang="en-US" altLang="ja-JP" sz="1050" b="0" kern="1200">
            <a:latin typeface="HG丸ｺﾞｼｯｸM-PRO" panose="020F0600000000000000" pitchFamily="50" charset="-128"/>
            <a:ea typeface="HG丸ｺﾞｼｯｸM-PRO" panose="020F0600000000000000" pitchFamily="50" charset="-128"/>
          </a:endParaRPr>
        </a:p>
        <a:p>
          <a:r>
            <a:rPr kumimoji="1" lang="ja-JP" altLang="en-US" sz="1050" b="0" kern="1200">
              <a:latin typeface="HG丸ｺﾞｼｯｸM-PRO" panose="020F0600000000000000" pitchFamily="50" charset="-128"/>
              <a:ea typeface="HG丸ｺﾞｼｯｸM-PRO" panose="020F0600000000000000" pitchFamily="50" charset="-128"/>
            </a:rPr>
            <a:t>カレーを作る場合１かまどにつき</a:t>
          </a:r>
          <a:r>
            <a:rPr kumimoji="1" lang="en-US" altLang="ja-JP" sz="1050" b="0" kern="1200">
              <a:latin typeface="HG丸ｺﾞｼｯｸM-PRO" panose="020F0600000000000000" pitchFamily="50" charset="-128"/>
              <a:ea typeface="HG丸ｺﾞｼｯｸM-PRO" panose="020F0600000000000000" pitchFamily="50" charset="-128"/>
            </a:rPr>
            <a:t>1</a:t>
          </a:r>
          <a:r>
            <a:rPr kumimoji="1" lang="ja-JP" altLang="en-US" sz="1050" b="0" kern="1200">
              <a:latin typeface="HG丸ｺﾞｼｯｸM-PRO" panose="020F0600000000000000" pitchFamily="50" charset="-128"/>
              <a:ea typeface="HG丸ｺﾞｼｯｸM-PRO" panose="020F0600000000000000" pitchFamily="50" charset="-128"/>
            </a:rPr>
            <a:t>～</a:t>
          </a:r>
          <a:r>
            <a:rPr kumimoji="1" lang="en-US" altLang="ja-JP" sz="1050" b="0" kern="1200">
              <a:latin typeface="HG丸ｺﾞｼｯｸM-PRO" panose="020F0600000000000000" pitchFamily="50" charset="-128"/>
              <a:ea typeface="HG丸ｺﾞｼｯｸM-PRO" panose="020F0600000000000000" pitchFamily="50" charset="-128"/>
            </a:rPr>
            <a:t>2</a:t>
          </a:r>
          <a:r>
            <a:rPr kumimoji="1" lang="ja-JP" altLang="en-US" sz="1050" b="0" kern="1200">
              <a:latin typeface="HG丸ｺﾞｼｯｸM-PRO" panose="020F0600000000000000" pitchFamily="50" charset="-128"/>
              <a:ea typeface="HG丸ｺﾞｼｯｸM-PRO" panose="020F0600000000000000" pitchFamily="50" charset="-128"/>
            </a:rPr>
            <a:t>束</a:t>
          </a:r>
          <a:endParaRPr kumimoji="1" lang="en-US" altLang="ja-JP" sz="1050" b="0" kern="1200">
            <a:latin typeface="HG丸ｺﾞｼｯｸM-PRO" panose="020F0600000000000000" pitchFamily="50" charset="-128"/>
            <a:ea typeface="HG丸ｺﾞｼｯｸM-PRO" panose="020F0600000000000000" pitchFamily="50" charset="-128"/>
          </a:endParaRPr>
        </a:p>
        <a:p>
          <a:r>
            <a:rPr kumimoji="1" lang="ja-JP" altLang="en-US" sz="1050" b="0" kern="1200">
              <a:latin typeface="HG丸ｺﾞｼｯｸM-PRO" panose="020F0600000000000000" pitchFamily="50" charset="-128"/>
              <a:ea typeface="HG丸ｺﾞｼｯｸM-PRO" panose="020F0600000000000000" pitchFamily="50" charset="-128"/>
            </a:rPr>
            <a:t>標準的な屋外キャンプファイアで</a:t>
          </a:r>
          <a:r>
            <a:rPr kumimoji="1" lang="en-US" altLang="ja-JP" sz="1050" b="0" kern="1200">
              <a:latin typeface="HG丸ｺﾞｼｯｸM-PRO" panose="020F0600000000000000" pitchFamily="50" charset="-128"/>
              <a:ea typeface="HG丸ｺﾞｼｯｸM-PRO" panose="020F0600000000000000" pitchFamily="50" charset="-128"/>
            </a:rPr>
            <a:t>8</a:t>
          </a:r>
          <a:r>
            <a:rPr kumimoji="1" lang="ja-JP" altLang="en-US" sz="1050" b="0" kern="1200">
              <a:latin typeface="HG丸ｺﾞｼｯｸM-PRO" panose="020F0600000000000000" pitchFamily="50" charset="-128"/>
              <a:ea typeface="HG丸ｺﾞｼｯｸM-PRO" panose="020F0600000000000000" pitchFamily="50" charset="-128"/>
            </a:rPr>
            <a:t>～</a:t>
          </a:r>
          <a:r>
            <a:rPr kumimoji="1" lang="en-US" altLang="ja-JP" sz="1050" b="0" kern="1200">
              <a:latin typeface="HG丸ｺﾞｼｯｸM-PRO" panose="020F0600000000000000" pitchFamily="50" charset="-128"/>
              <a:ea typeface="HG丸ｺﾞｼｯｸM-PRO" panose="020F0600000000000000" pitchFamily="50" charset="-128"/>
            </a:rPr>
            <a:t>12</a:t>
          </a:r>
          <a:r>
            <a:rPr kumimoji="1" lang="ja-JP" altLang="en-US" sz="1050" b="0" kern="1200">
              <a:latin typeface="HG丸ｺﾞｼｯｸM-PRO" panose="020F0600000000000000" pitchFamily="50" charset="-128"/>
              <a:ea typeface="HG丸ｺﾞｼｯｸM-PRO" panose="020F0600000000000000" pitchFamily="50" charset="-128"/>
            </a:rPr>
            <a:t>束</a:t>
          </a:r>
          <a:endParaRPr kumimoji="1" lang="en-US" altLang="ja-JP" sz="1050" b="0" kern="1200">
            <a:latin typeface="HG丸ｺﾞｼｯｸM-PRO" panose="020F0600000000000000" pitchFamily="50" charset="-128"/>
            <a:ea typeface="HG丸ｺﾞｼｯｸM-PRO" panose="020F0600000000000000" pitchFamily="50" charset="-128"/>
          </a:endParaRPr>
        </a:p>
        <a:p>
          <a:r>
            <a:rPr kumimoji="1" lang="ja-JP" altLang="en-US" sz="1050" b="0" kern="1200">
              <a:latin typeface="HG丸ｺﾞｼｯｸM-PRO" panose="020F0600000000000000" pitchFamily="50" charset="-128"/>
              <a:ea typeface="HG丸ｺﾞｼｯｸM-PRO" panose="020F0600000000000000" pitchFamily="50" charset="-128"/>
            </a:rPr>
            <a:t>標準的な屋内キャンプファイアで</a:t>
          </a:r>
          <a:r>
            <a:rPr kumimoji="1" lang="en-US" altLang="ja-JP" sz="1050" b="0" kern="1200">
              <a:latin typeface="HG丸ｺﾞｼｯｸM-PRO" panose="020F0600000000000000" pitchFamily="50" charset="-128"/>
              <a:ea typeface="HG丸ｺﾞｼｯｸM-PRO" panose="020F0600000000000000" pitchFamily="50" charset="-128"/>
            </a:rPr>
            <a:t>1</a:t>
          </a:r>
          <a:r>
            <a:rPr kumimoji="1" lang="ja-JP" altLang="en-US" sz="1050" b="0" kern="1200">
              <a:latin typeface="HG丸ｺﾞｼｯｸM-PRO" panose="020F0600000000000000" pitchFamily="50" charset="-128"/>
              <a:ea typeface="HG丸ｺﾞｼｯｸM-PRO" panose="020F0600000000000000" pitchFamily="50" charset="-128"/>
            </a:rPr>
            <a:t>～</a:t>
          </a:r>
          <a:r>
            <a:rPr kumimoji="1" lang="en-US" altLang="ja-JP" sz="1050" b="0" kern="1200">
              <a:latin typeface="HG丸ｺﾞｼｯｸM-PRO" panose="020F0600000000000000" pitchFamily="50" charset="-128"/>
              <a:ea typeface="HG丸ｺﾞｼｯｸM-PRO" panose="020F0600000000000000" pitchFamily="50" charset="-128"/>
            </a:rPr>
            <a:t>2</a:t>
          </a:r>
          <a:r>
            <a:rPr kumimoji="1" lang="ja-JP" altLang="en-US" sz="1050" b="0" kern="1200">
              <a:latin typeface="HG丸ｺﾞｼｯｸM-PRO" panose="020F0600000000000000" pitchFamily="50" charset="-128"/>
              <a:ea typeface="HG丸ｺﾞｼｯｸM-PRO" panose="020F0600000000000000" pitchFamily="50" charset="-128"/>
            </a:rPr>
            <a:t>束</a:t>
          </a:r>
          <a:endParaRPr kumimoji="1" lang="en-US" altLang="ja-JP" sz="1050" b="0" kern="1200">
            <a:latin typeface="HG丸ｺﾞｼｯｸM-PRO" panose="020F0600000000000000" pitchFamily="50" charset="-128"/>
            <a:ea typeface="HG丸ｺﾞｼｯｸM-PRO" panose="020F06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5</xdr:col>
          <xdr:colOff>144780</xdr:colOff>
          <xdr:row>30</xdr:row>
          <xdr:rowOff>228600</xdr:rowOff>
        </xdr:from>
        <xdr:to>
          <xdr:col>5</xdr:col>
          <xdr:colOff>373380</xdr:colOff>
          <xdr:row>32</xdr:row>
          <xdr:rowOff>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6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31</xdr:row>
          <xdr:rowOff>0</xdr:rowOff>
        </xdr:from>
        <xdr:to>
          <xdr:col>11</xdr:col>
          <xdr:colOff>388620</xdr:colOff>
          <xdr:row>32</xdr:row>
          <xdr:rowOff>7620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6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32</xdr:row>
          <xdr:rowOff>0</xdr:rowOff>
        </xdr:from>
        <xdr:to>
          <xdr:col>11</xdr:col>
          <xdr:colOff>388620</xdr:colOff>
          <xdr:row>33</xdr:row>
          <xdr:rowOff>7620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6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30</xdr:row>
          <xdr:rowOff>228600</xdr:rowOff>
        </xdr:from>
        <xdr:to>
          <xdr:col>18</xdr:col>
          <xdr:colOff>350520</xdr:colOff>
          <xdr:row>32</xdr:row>
          <xdr:rowOff>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6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31</xdr:row>
          <xdr:rowOff>228600</xdr:rowOff>
        </xdr:from>
        <xdr:to>
          <xdr:col>18</xdr:col>
          <xdr:colOff>342900</xdr:colOff>
          <xdr:row>33</xdr:row>
          <xdr:rowOff>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6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32</xdr:row>
          <xdr:rowOff>228600</xdr:rowOff>
        </xdr:from>
        <xdr:to>
          <xdr:col>18</xdr:col>
          <xdr:colOff>342900</xdr:colOff>
          <xdr:row>34</xdr:row>
          <xdr:rowOff>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6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33</xdr:row>
          <xdr:rowOff>0</xdr:rowOff>
        </xdr:from>
        <xdr:to>
          <xdr:col>5</xdr:col>
          <xdr:colOff>365760</xdr:colOff>
          <xdr:row>34</xdr:row>
          <xdr:rowOff>7620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6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8C89-FA8B-4F0C-9ABF-146DE7B62063}">
  <sheetPr>
    <tabColor rgb="FFFFFF99"/>
  </sheetPr>
  <dimension ref="A1:Q36"/>
  <sheetViews>
    <sheetView view="pageBreakPreview" topLeftCell="B10" zoomScaleNormal="100" zoomScaleSheetLayoutView="100" workbookViewId="0">
      <selection activeCell="D18" sqref="D18"/>
    </sheetView>
  </sheetViews>
  <sheetFormatPr defaultRowHeight="15"/>
  <cols>
    <col min="1" max="1" width="2.21875" style="52" customWidth="1"/>
    <col min="2" max="2" width="21.21875" style="52" customWidth="1"/>
    <col min="3" max="3" width="9.5546875" style="52" customWidth="1"/>
    <col min="4" max="4" width="14.21875" style="52" customWidth="1"/>
    <col min="5" max="5" width="28.21875" style="52" customWidth="1"/>
    <col min="6" max="6" width="14.33203125" style="52" customWidth="1"/>
    <col min="7" max="7" width="17.44140625" style="52" customWidth="1"/>
    <col min="8" max="8" width="2.21875" style="52" customWidth="1"/>
    <col min="9" max="9" width="8.88671875" style="52" hidden="1" customWidth="1"/>
    <col min="10" max="10" width="7.33203125" style="52" hidden="1" customWidth="1"/>
    <col min="11" max="14" width="8.88671875" style="52" hidden="1" customWidth="1"/>
    <col min="15" max="15" width="14" style="52" hidden="1" customWidth="1"/>
    <col min="16" max="17" width="8.88671875" style="52" hidden="1" customWidth="1"/>
    <col min="18" max="16384" width="8.88671875" style="52"/>
  </cols>
  <sheetData>
    <row r="1" spans="1:17" ht="18.600000000000001" customHeight="1">
      <c r="A1" s="351" t="s">
        <v>69</v>
      </c>
      <c r="B1" s="351"/>
      <c r="C1" s="351"/>
      <c r="D1" s="351"/>
      <c r="E1" s="351"/>
      <c r="F1" s="351"/>
      <c r="G1" s="351"/>
      <c r="H1" s="351"/>
      <c r="I1" s="51">
        <v>0.27083333333333331</v>
      </c>
      <c r="J1" s="51">
        <v>0.28472222222222221</v>
      </c>
      <c r="K1" s="52" t="s">
        <v>64</v>
      </c>
      <c r="M1" s="51">
        <v>0.25</v>
      </c>
      <c r="N1" s="52" t="s">
        <v>65</v>
      </c>
      <c r="O1" s="51">
        <v>0.2638888888888889</v>
      </c>
      <c r="Q1" s="52" t="s">
        <v>198</v>
      </c>
    </row>
    <row r="2" spans="1:17" ht="9" customHeight="1">
      <c r="A2" s="53"/>
      <c r="B2" s="53"/>
      <c r="C2" s="53"/>
      <c r="D2" s="53"/>
      <c r="E2" s="53"/>
      <c r="F2" s="53"/>
      <c r="G2" s="53"/>
      <c r="H2" s="53"/>
      <c r="I2" s="51">
        <v>0.3125</v>
      </c>
      <c r="J2" s="51">
        <v>0.3263888888888889</v>
      </c>
      <c r="K2" s="52" t="s">
        <v>64</v>
      </c>
      <c r="M2" s="51">
        <v>0.29166666666666669</v>
      </c>
      <c r="N2" s="52" t="s">
        <v>65</v>
      </c>
      <c r="O2" s="51">
        <v>0.30555555555555558</v>
      </c>
      <c r="Q2" s="52" t="s">
        <v>179</v>
      </c>
    </row>
    <row r="3" spans="1:17" ht="18.600000000000001">
      <c r="B3" s="54" t="s">
        <v>68</v>
      </c>
      <c r="F3" s="55" t="s">
        <v>78</v>
      </c>
      <c r="G3" s="363"/>
      <c r="H3" s="363"/>
      <c r="I3" s="51">
        <v>0.35416666666666669</v>
      </c>
      <c r="J3" s="51">
        <v>0.36805555555555558</v>
      </c>
      <c r="K3" s="52" t="s">
        <v>64</v>
      </c>
      <c r="M3" s="51">
        <v>0.33333333333333331</v>
      </c>
      <c r="N3" s="52" t="s">
        <v>65</v>
      </c>
      <c r="O3" s="51">
        <v>0.34722222222222221</v>
      </c>
      <c r="Q3" s="52" t="s">
        <v>180</v>
      </c>
    </row>
    <row r="4" spans="1:17" ht="9" customHeight="1">
      <c r="I4" s="51">
        <v>0.39583333333333331</v>
      </c>
      <c r="J4" s="51">
        <v>0.40972222222222221</v>
      </c>
      <c r="K4" s="52" t="s">
        <v>67</v>
      </c>
      <c r="M4" s="51">
        <v>0.375</v>
      </c>
      <c r="N4" s="52" t="s">
        <v>65</v>
      </c>
      <c r="O4" s="51">
        <v>0.3888888888888889</v>
      </c>
      <c r="Q4" s="52" t="s">
        <v>181</v>
      </c>
    </row>
    <row r="5" spans="1:17" ht="18.600000000000001" customHeight="1">
      <c r="B5" s="365" t="s">
        <v>263</v>
      </c>
      <c r="C5" s="366"/>
      <c r="D5" s="360"/>
      <c r="E5" s="361"/>
      <c r="F5" s="361"/>
      <c r="G5" s="362"/>
      <c r="I5" s="51">
        <v>0.45833333333333331</v>
      </c>
      <c r="J5" s="51">
        <v>0.47222222222222221</v>
      </c>
      <c r="K5" s="52" t="s">
        <v>64</v>
      </c>
      <c r="M5" s="51">
        <v>0.42708333333333331</v>
      </c>
      <c r="N5" s="52" t="s">
        <v>65</v>
      </c>
      <c r="O5" s="51">
        <v>0.44097222222222221</v>
      </c>
      <c r="Q5" s="52" t="s">
        <v>182</v>
      </c>
    </row>
    <row r="6" spans="1:17" ht="18.600000000000001" customHeight="1">
      <c r="B6" s="56" t="s">
        <v>58</v>
      </c>
      <c r="C6" s="57"/>
      <c r="D6" s="357"/>
      <c r="E6" s="358"/>
      <c r="F6" s="358"/>
      <c r="G6" s="359"/>
      <c r="I6" s="51">
        <v>0.52083333333333337</v>
      </c>
      <c r="J6" s="51">
        <v>0.53472222222222221</v>
      </c>
      <c r="K6" s="52" t="s">
        <v>64</v>
      </c>
      <c r="M6" s="51">
        <v>0.47916666666666669</v>
      </c>
      <c r="N6" s="52" t="s">
        <v>65</v>
      </c>
      <c r="O6" s="51">
        <v>0.49305555555555558</v>
      </c>
      <c r="Q6" s="51" t="s">
        <v>183</v>
      </c>
    </row>
    <row r="7" spans="1:17" ht="13.8" customHeight="1">
      <c r="B7" s="58"/>
      <c r="C7" s="59" t="s">
        <v>77</v>
      </c>
      <c r="D7" s="347"/>
      <c r="E7" s="348"/>
      <c r="I7" s="51">
        <v>0.58333333333333337</v>
      </c>
      <c r="J7" s="51">
        <v>0.59722222222222221</v>
      </c>
      <c r="K7" s="52" t="s">
        <v>64</v>
      </c>
      <c r="M7" s="51">
        <v>0.54166666666666663</v>
      </c>
      <c r="N7" s="52" t="s">
        <v>65</v>
      </c>
      <c r="O7" s="51">
        <v>0.56944444444444442</v>
      </c>
      <c r="Q7" s="52" t="s">
        <v>391</v>
      </c>
    </row>
    <row r="8" spans="1:17" ht="37.200000000000003" customHeight="1">
      <c r="B8" s="367" t="s">
        <v>264</v>
      </c>
      <c r="C8" s="368"/>
      <c r="D8" s="371"/>
      <c r="E8" s="372"/>
      <c r="I8" s="51">
        <v>0.64583333333333337</v>
      </c>
      <c r="J8" s="51">
        <v>0.65972222222222221</v>
      </c>
      <c r="K8" s="52" t="s">
        <v>64</v>
      </c>
      <c r="M8" s="51">
        <v>0.55555555555555558</v>
      </c>
      <c r="N8" s="52" t="s">
        <v>66</v>
      </c>
      <c r="O8" s="51">
        <v>0.56944444444444442</v>
      </c>
      <c r="Q8" s="52" t="s">
        <v>390</v>
      </c>
    </row>
    <row r="9" spans="1:17" ht="18.600000000000001" customHeight="1">
      <c r="B9" s="364" t="s">
        <v>1</v>
      </c>
      <c r="C9" s="60" t="s">
        <v>59</v>
      </c>
      <c r="D9" s="369"/>
      <c r="E9" s="370"/>
      <c r="I9" s="51">
        <v>0.6875</v>
      </c>
      <c r="J9" s="51">
        <v>0.70138888888888884</v>
      </c>
      <c r="K9" s="52" t="s">
        <v>64</v>
      </c>
      <c r="M9" s="51">
        <v>0.60416666666666663</v>
      </c>
      <c r="N9" s="52" t="s">
        <v>65</v>
      </c>
      <c r="O9" s="51">
        <v>0.63194444444444442</v>
      </c>
      <c r="Q9" s="52" t="s">
        <v>184</v>
      </c>
    </row>
    <row r="10" spans="1:17" ht="18.600000000000001" customHeight="1">
      <c r="B10" s="355"/>
      <c r="C10" s="60" t="s">
        <v>60</v>
      </c>
      <c r="D10" s="369"/>
      <c r="E10" s="370"/>
      <c r="I10" s="51">
        <v>0.72916666666666663</v>
      </c>
      <c r="J10" s="51">
        <v>0.74305555555555558</v>
      </c>
      <c r="K10" s="52" t="s">
        <v>64</v>
      </c>
      <c r="M10" s="51">
        <v>0.61805555555555558</v>
      </c>
      <c r="N10" s="52" t="s">
        <v>66</v>
      </c>
      <c r="O10" s="51">
        <v>0.63194444444444442</v>
      </c>
      <c r="Q10" s="52" t="s">
        <v>185</v>
      </c>
    </row>
    <row r="11" spans="1:17" ht="18.600000000000001" customHeight="1">
      <c r="B11" s="355"/>
      <c r="C11" s="60" t="s">
        <v>61</v>
      </c>
      <c r="D11" s="369"/>
      <c r="E11" s="370"/>
      <c r="I11" s="51">
        <v>0.77083333333333337</v>
      </c>
      <c r="J11" s="51">
        <v>0.78472222222222221</v>
      </c>
      <c r="K11" s="52" t="s">
        <v>64</v>
      </c>
      <c r="M11" s="51">
        <v>0.66666666666666663</v>
      </c>
      <c r="N11" s="52" t="s">
        <v>65</v>
      </c>
      <c r="O11" s="51">
        <v>0.68055555555555558</v>
      </c>
      <c r="Q11" s="52" t="s">
        <v>186</v>
      </c>
    </row>
    <row r="12" spans="1:17" ht="18.600000000000001" customHeight="1">
      <c r="B12" s="356"/>
      <c r="C12" s="61" t="s">
        <v>80</v>
      </c>
      <c r="D12" s="349"/>
      <c r="E12" s="350"/>
      <c r="I12" s="51">
        <v>0.8125</v>
      </c>
      <c r="J12" s="51">
        <v>0.82638888888888884</v>
      </c>
      <c r="K12" s="52" t="s">
        <v>64</v>
      </c>
      <c r="M12" s="51">
        <v>0.70833333333333337</v>
      </c>
      <c r="N12" s="52" t="s">
        <v>65</v>
      </c>
      <c r="O12" s="51">
        <v>0.72222222222222221</v>
      </c>
      <c r="Q12" s="52" t="s">
        <v>187</v>
      </c>
    </row>
    <row r="13" spans="1:17" ht="18.600000000000001" customHeight="1">
      <c r="B13" s="354" t="s">
        <v>73</v>
      </c>
      <c r="C13" s="62" t="s">
        <v>71</v>
      </c>
      <c r="D13" s="352"/>
      <c r="E13" s="353"/>
      <c r="I13" s="51">
        <v>0.85416666666666663</v>
      </c>
      <c r="J13" s="51">
        <v>0.86805555555555558</v>
      </c>
      <c r="K13" s="52" t="s">
        <v>64</v>
      </c>
      <c r="M13" s="51">
        <v>0.75</v>
      </c>
      <c r="N13" s="52" t="s">
        <v>65</v>
      </c>
      <c r="O13" s="51">
        <v>0.76388888888888884</v>
      </c>
      <c r="Q13" s="52" t="s">
        <v>188</v>
      </c>
    </row>
    <row r="14" spans="1:17" ht="18.600000000000001" customHeight="1">
      <c r="B14" s="355"/>
      <c r="C14" s="60" t="s">
        <v>62</v>
      </c>
      <c r="D14" s="4"/>
      <c r="E14" s="63" t="s">
        <v>199</v>
      </c>
      <c r="I14" s="51"/>
      <c r="J14" s="51"/>
      <c r="M14" s="51">
        <v>0.79166666666666663</v>
      </c>
      <c r="N14" s="52" t="s">
        <v>65</v>
      </c>
      <c r="O14" s="51">
        <v>0.80555555555555558</v>
      </c>
      <c r="Q14" s="52" t="s">
        <v>189</v>
      </c>
    </row>
    <row r="15" spans="1:17" ht="18.600000000000001" customHeight="1">
      <c r="B15" s="355"/>
      <c r="C15" s="60" t="s">
        <v>72</v>
      </c>
      <c r="D15" s="373"/>
      <c r="E15" s="374"/>
      <c r="I15" s="51"/>
      <c r="J15" s="51"/>
      <c r="M15" s="51">
        <v>0.83333333333333337</v>
      </c>
      <c r="N15" s="52" t="s">
        <v>65</v>
      </c>
      <c r="O15" s="51">
        <v>0.84722222222222221</v>
      </c>
      <c r="Q15" s="52" t="s">
        <v>190</v>
      </c>
    </row>
    <row r="16" spans="1:17" ht="18.600000000000001" customHeight="1">
      <c r="B16" s="356"/>
      <c r="C16" s="64" t="s">
        <v>63</v>
      </c>
      <c r="D16" s="5"/>
      <c r="E16" s="65" t="s">
        <v>200</v>
      </c>
      <c r="I16" s="51"/>
      <c r="J16" s="51"/>
      <c r="O16" s="51"/>
      <c r="Q16" s="52" t="s">
        <v>191</v>
      </c>
    </row>
    <row r="17" spans="1:17">
      <c r="B17" s="381" t="s">
        <v>7</v>
      </c>
      <c r="C17" s="62" t="s">
        <v>5</v>
      </c>
      <c r="D17" s="1"/>
      <c r="E17" s="66" t="s">
        <v>177</v>
      </c>
      <c r="F17" s="67" t="str">
        <f>IFERROR(VLOOKUP($D17,$I$1:$K$16,2,FALSE),"")</f>
        <v/>
      </c>
      <c r="G17" s="68" t="str">
        <f>IFERROR(VLOOKUP($D17,$I$1:$K$16,3,),"")</f>
        <v/>
      </c>
      <c r="O17" s="51"/>
      <c r="Q17" s="52" t="s">
        <v>192</v>
      </c>
    </row>
    <row r="18" spans="1:17">
      <c r="B18" s="382"/>
      <c r="C18" s="64" t="s">
        <v>6</v>
      </c>
      <c r="D18" s="2"/>
      <c r="E18" s="69" t="str">
        <f>IFERROR(VLOOKUP($D18,$M$1:$Q$13,2,),"")</f>
        <v/>
      </c>
      <c r="F18" s="70" t="str">
        <f>IFERROR(VLOOKUP($D18,$M$1:$Q$18,3,),"")</f>
        <v/>
      </c>
      <c r="G18" s="65" t="s">
        <v>178</v>
      </c>
      <c r="O18" s="51"/>
      <c r="Q18" s="52" t="s">
        <v>193</v>
      </c>
    </row>
    <row r="19" spans="1:17">
      <c r="O19" s="51"/>
      <c r="Q19" s="52" t="s">
        <v>194</v>
      </c>
    </row>
    <row r="20" spans="1:17" ht="18.600000000000001" customHeight="1">
      <c r="A20" s="351" t="s">
        <v>296</v>
      </c>
      <c r="B20" s="351"/>
      <c r="C20" s="351"/>
      <c r="D20" s="351"/>
      <c r="E20" s="351"/>
      <c r="F20" s="351"/>
      <c r="G20" s="351"/>
      <c r="H20" s="351"/>
      <c r="O20" s="51"/>
      <c r="Q20" s="52" t="s">
        <v>195</v>
      </c>
    </row>
    <row r="21" spans="1:17" ht="36" customHeight="1" thickBot="1">
      <c r="B21" s="392" t="s">
        <v>312</v>
      </c>
      <c r="C21" s="392"/>
      <c r="D21" s="392"/>
      <c r="E21" s="392"/>
      <c r="F21" s="392"/>
      <c r="G21" s="392"/>
      <c r="O21" s="51"/>
      <c r="Q21" s="52" t="s">
        <v>196</v>
      </c>
    </row>
    <row r="22" spans="1:17" ht="24.9" customHeight="1">
      <c r="B22" s="316" t="s">
        <v>297</v>
      </c>
      <c r="C22" s="375" t="s">
        <v>298</v>
      </c>
      <c r="D22" s="405"/>
      <c r="E22" s="406"/>
      <c r="F22" s="375" t="s">
        <v>310</v>
      </c>
      <c r="G22" s="376"/>
      <c r="O22" s="51"/>
      <c r="Q22" s="52" t="s">
        <v>197</v>
      </c>
    </row>
    <row r="23" spans="1:17" ht="37.799999999999997" customHeight="1">
      <c r="B23" s="317" t="s">
        <v>299</v>
      </c>
      <c r="C23" s="377" t="s">
        <v>300</v>
      </c>
      <c r="D23" s="378"/>
      <c r="E23" s="318" t="str">
        <f>IFERROR(EDATE(D13,-2),"")</f>
        <v/>
      </c>
      <c r="F23" s="379" t="s">
        <v>306</v>
      </c>
      <c r="G23" s="380"/>
      <c r="O23" s="51"/>
    </row>
    <row r="24" spans="1:17" ht="24.9" customHeight="1">
      <c r="B24" s="317" t="s">
        <v>301</v>
      </c>
      <c r="C24" s="393" t="s">
        <v>302</v>
      </c>
      <c r="D24" s="394"/>
      <c r="E24" s="407" t="str">
        <f>IFERROR(EDATE(D13,-1),"")</f>
        <v/>
      </c>
      <c r="F24" s="410" t="s">
        <v>307</v>
      </c>
      <c r="G24" s="411"/>
      <c r="O24" s="51"/>
    </row>
    <row r="25" spans="1:17" ht="24.9" customHeight="1">
      <c r="B25" s="317" t="s">
        <v>303</v>
      </c>
      <c r="C25" s="395"/>
      <c r="D25" s="396"/>
      <c r="E25" s="408"/>
      <c r="F25" s="412"/>
      <c r="G25" s="413"/>
      <c r="O25" s="51"/>
    </row>
    <row r="26" spans="1:17" ht="24.9" customHeight="1">
      <c r="B26" s="317" t="s">
        <v>304</v>
      </c>
      <c r="C26" s="395"/>
      <c r="D26" s="396"/>
      <c r="E26" s="408"/>
      <c r="F26" s="414" t="s">
        <v>308</v>
      </c>
      <c r="G26" s="415"/>
      <c r="O26" s="51"/>
    </row>
    <row r="27" spans="1:17" ht="24.9" customHeight="1">
      <c r="B27" s="399" t="s">
        <v>309</v>
      </c>
      <c r="C27" s="395"/>
      <c r="D27" s="396"/>
      <c r="E27" s="408"/>
      <c r="F27" s="401" t="s">
        <v>305</v>
      </c>
      <c r="G27" s="402"/>
      <c r="O27" s="51"/>
    </row>
    <row r="28" spans="1:17" ht="24.9" customHeight="1" thickBot="1">
      <c r="B28" s="400"/>
      <c r="C28" s="397"/>
      <c r="D28" s="398"/>
      <c r="E28" s="409"/>
      <c r="F28" s="403"/>
      <c r="G28" s="404"/>
      <c r="O28" s="51"/>
    </row>
    <row r="29" spans="1:17" ht="15.6" thickBot="1"/>
    <row r="30" spans="1:17" ht="15" customHeight="1">
      <c r="B30" s="383" t="s">
        <v>311</v>
      </c>
      <c r="C30" s="384"/>
      <c r="D30" s="384"/>
      <c r="E30" s="385"/>
    </row>
    <row r="31" spans="1:17">
      <c r="B31" s="386"/>
      <c r="C31" s="387"/>
      <c r="D31" s="387"/>
      <c r="E31" s="388"/>
    </row>
    <row r="32" spans="1:17">
      <c r="B32" s="386"/>
      <c r="C32" s="387"/>
      <c r="D32" s="387"/>
      <c r="E32" s="388"/>
    </row>
    <row r="33" spans="2:7">
      <c r="B33" s="386"/>
      <c r="C33" s="387"/>
      <c r="D33" s="387"/>
      <c r="E33" s="388"/>
      <c r="G33" s="278"/>
    </row>
    <row r="34" spans="2:7">
      <c r="B34" s="386"/>
      <c r="C34" s="387"/>
      <c r="D34" s="387"/>
      <c r="E34" s="388"/>
    </row>
    <row r="35" spans="2:7">
      <c r="B35" s="386"/>
      <c r="C35" s="387"/>
      <c r="D35" s="387"/>
      <c r="E35" s="388"/>
    </row>
    <row r="36" spans="2:7" ht="15.6" thickBot="1">
      <c r="B36" s="389"/>
      <c r="C36" s="390"/>
      <c r="D36" s="390"/>
      <c r="E36" s="391"/>
    </row>
  </sheetData>
  <sheetProtection selectLockedCells="1"/>
  <mergeCells count="30">
    <mergeCell ref="B30:E36"/>
    <mergeCell ref="B21:G21"/>
    <mergeCell ref="C24:D28"/>
    <mergeCell ref="B27:B28"/>
    <mergeCell ref="F27:G28"/>
    <mergeCell ref="C22:E22"/>
    <mergeCell ref="E24:E28"/>
    <mergeCell ref="F24:G25"/>
    <mergeCell ref="F26:G26"/>
    <mergeCell ref="A20:H20"/>
    <mergeCell ref="F22:G22"/>
    <mergeCell ref="C23:D23"/>
    <mergeCell ref="F23:G23"/>
    <mergeCell ref="B17:B18"/>
    <mergeCell ref="D7:E7"/>
    <mergeCell ref="D12:E12"/>
    <mergeCell ref="A1:H1"/>
    <mergeCell ref="D13:E13"/>
    <mergeCell ref="B13:B16"/>
    <mergeCell ref="D6:G6"/>
    <mergeCell ref="D5:G5"/>
    <mergeCell ref="G3:H3"/>
    <mergeCell ref="B9:B12"/>
    <mergeCell ref="B5:C5"/>
    <mergeCell ref="B8:C8"/>
    <mergeCell ref="D9:E9"/>
    <mergeCell ref="D10:E10"/>
    <mergeCell ref="D11:E11"/>
    <mergeCell ref="D8:E8"/>
    <mergeCell ref="D15:E15"/>
  </mergeCells>
  <phoneticPr fontId="2"/>
  <conditionalFormatting sqref="E18">
    <cfRule type="cellIs" dxfId="272" priority="1" operator="equal">
      <formula>0</formula>
    </cfRule>
  </conditionalFormatting>
  <dataValidations count="10">
    <dataValidation type="list" allowBlank="1" showInputMessage="1" showErrorMessage="1" sqref="D17" xr:uid="{967CD958-5AE2-48D0-84AC-CE4AC4E53EDF}">
      <formula1>$I$1:$I$13</formula1>
    </dataValidation>
    <dataValidation type="list" allowBlank="1" showInputMessage="1" showErrorMessage="1" sqref="D18" xr:uid="{9B3D2017-AD0E-481A-A0C2-26AC80809C9D}">
      <formula1>$M$1:$M$15</formula1>
    </dataValidation>
    <dataValidation allowBlank="1" showInputMessage="1" showErrorMessage="1" promptTitle="団体名" prompt="ご利用の団体名を入力してください" sqref="D5:G5" xr:uid="{235D1895-3374-44C2-914E-AF2784BF3798}"/>
    <dataValidation allowBlank="1" showInputMessage="1" showErrorMessage="1" promptTitle="利用責任者名" prompt="事前の打ち合わせ等で必要です。必ずご入力ください。" sqref="D8:E8" xr:uid="{6ABA9C53-D609-499A-B5A6-C4CAFD03761A}"/>
    <dataValidation allowBlank="1" showInputMessage="1" showErrorMessage="1" promptTitle="入所日" prompt="入所日を『●/●』の形式で入力してください" sqref="D13:E13" xr:uid="{0339617E-0CD1-41F8-B816-7AF7B7994D84}"/>
    <dataValidation allowBlank="1" showInputMessage="1" showErrorMessage="1" promptTitle="退所日" prompt="退所日を『●/●』の形式で入力してください" sqref="D15:E15" xr:uid="{717DA406-AAB6-45BC-945C-8C34572C55DF}"/>
    <dataValidation allowBlank="1" showInputMessage="1" showErrorMessage="1" promptTitle="提出日" prompt="この書類を提出する日を『●/●』の形式で入力してください" sqref="G3:H3" xr:uid="{694B00B3-C959-4EF3-9373-6F0946E19598}"/>
    <dataValidation type="list" allowBlank="1" showInputMessage="1" showErrorMessage="1" sqref="D16 D14" xr:uid="{1C10BFFB-5C7B-4A85-8640-5A5325DA5DB5}">
      <formula1>$Q$1:$Q$22</formula1>
    </dataValidation>
    <dataValidation imeMode="fullKatakana" allowBlank="1" showInputMessage="1" showErrorMessage="1" sqref="D7:E7" xr:uid="{EB89C32A-7EF9-4CD6-A6E8-8BC1268AF973}"/>
    <dataValidation imeMode="off" allowBlank="1" showInputMessage="1" showErrorMessage="1" sqref="D9:E12" xr:uid="{216485F4-ADE6-40E3-B7AF-CD4C46C2B11D}"/>
  </dataValidations>
  <pageMargins left="0.7" right="0.7" top="0.75" bottom="0.75" header="0.3" footer="0.3"/>
  <pageSetup paperSize="9" scale="81"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0737-7BBE-447D-8D2C-37647E9820F1}">
  <sheetPr>
    <tabColor rgb="FFFFFF99"/>
  </sheetPr>
  <dimension ref="A1:BL91"/>
  <sheetViews>
    <sheetView showGridLines="0" view="pageBreakPreview" zoomScale="91" zoomScaleNormal="115" zoomScaleSheetLayoutView="115" workbookViewId="0">
      <selection activeCell="S18" sqref="S18:V18"/>
    </sheetView>
  </sheetViews>
  <sheetFormatPr defaultColWidth="2.44140625" defaultRowHeight="15" customHeight="1"/>
  <cols>
    <col min="1" max="1" width="2.6640625" style="73" customWidth="1"/>
    <col min="2" max="4" width="2.44140625" style="73" customWidth="1"/>
    <col min="5" max="6" width="1.21875" style="73" customWidth="1"/>
    <col min="7" max="8" width="2.44140625" style="73" customWidth="1"/>
    <col min="9" max="10" width="1.21875" style="73" customWidth="1"/>
    <col min="11" max="15" width="2.44140625" style="73" customWidth="1"/>
    <col min="16" max="17" width="1.21875" style="73" customWidth="1"/>
    <col min="18" max="21" width="2.44140625" style="73" customWidth="1"/>
    <col min="22" max="23" width="1.21875" style="73" customWidth="1"/>
    <col min="24" max="28" width="2.44140625" style="73" customWidth="1"/>
    <col min="29" max="30" width="1.21875" style="73" customWidth="1"/>
    <col min="31" max="34" width="2.44140625" style="73" customWidth="1"/>
    <col min="35" max="36" width="1.33203125" style="73" customWidth="1"/>
    <col min="37" max="41" width="2.44140625" style="73" customWidth="1"/>
    <col min="42" max="43" width="1.21875" style="73" customWidth="1"/>
    <col min="44" max="46" width="2.44140625" style="73" customWidth="1"/>
    <col min="47" max="47" width="2.109375" style="73" customWidth="1"/>
    <col min="48" max="48" width="1.21875" style="73" customWidth="1"/>
    <col min="49" max="49" width="2.44140625" style="73"/>
    <col min="50" max="50" width="0" style="73" hidden="1" customWidth="1"/>
    <col min="51" max="16384" width="2.44140625" style="73"/>
  </cols>
  <sheetData>
    <row r="1" spans="1:57" ht="22.2" customHeight="1">
      <c r="A1" s="71"/>
      <c r="B1" s="473" t="s">
        <v>28</v>
      </c>
      <c r="C1" s="474"/>
      <c r="D1" s="474"/>
      <c r="E1" s="474"/>
      <c r="F1" s="474"/>
      <c r="G1" s="474"/>
      <c r="H1" s="474"/>
      <c r="I1" s="474"/>
      <c r="J1" s="474"/>
      <c r="K1" s="474"/>
      <c r="L1" s="474"/>
      <c r="M1" s="474"/>
      <c r="N1" s="474"/>
      <c r="O1" s="474"/>
      <c r="P1" s="474"/>
      <c r="Q1" s="474"/>
      <c r="R1" s="475"/>
      <c r="S1" s="72"/>
      <c r="T1" s="575" t="s">
        <v>279</v>
      </c>
      <c r="U1" s="575"/>
      <c r="V1" s="575"/>
      <c r="W1" s="575"/>
      <c r="X1" s="575"/>
      <c r="Y1" s="575"/>
      <c r="Z1" s="575"/>
      <c r="AA1" s="575"/>
      <c r="AB1" s="575"/>
      <c r="AC1" s="575"/>
      <c r="AD1" s="575"/>
      <c r="AE1" s="575"/>
      <c r="AF1" s="575"/>
      <c r="AG1" s="575"/>
      <c r="AH1" s="575"/>
      <c r="AI1" s="575"/>
      <c r="AJ1" s="575"/>
      <c r="AK1" s="575"/>
      <c r="AL1" s="575"/>
      <c r="AM1" s="575"/>
      <c r="AN1" s="575"/>
      <c r="AO1" s="577" t="s">
        <v>79</v>
      </c>
      <c r="AP1" s="578"/>
      <c r="AQ1" s="578"/>
      <c r="AR1" s="578"/>
      <c r="AS1" s="578"/>
      <c r="AT1" s="578"/>
      <c r="AU1" s="578"/>
      <c r="AV1" s="579"/>
      <c r="AX1" s="74"/>
      <c r="BE1" s="74"/>
    </row>
    <row r="2" spans="1:57" ht="10.8" customHeight="1" thickBot="1">
      <c r="A2" s="71"/>
      <c r="B2" s="569" t="s">
        <v>123</v>
      </c>
      <c r="C2" s="570"/>
      <c r="D2" s="570"/>
      <c r="E2" s="570"/>
      <c r="F2" s="570"/>
      <c r="G2" s="570"/>
      <c r="H2" s="570"/>
      <c r="I2" s="570"/>
      <c r="J2" s="570"/>
      <c r="K2" s="570"/>
      <c r="L2" s="570"/>
      <c r="M2" s="570"/>
      <c r="N2" s="570"/>
      <c r="O2" s="570"/>
      <c r="P2" s="570"/>
      <c r="Q2" s="570"/>
      <c r="R2" s="571"/>
      <c r="S2" s="72"/>
      <c r="T2" s="575"/>
      <c r="U2" s="575"/>
      <c r="V2" s="575"/>
      <c r="W2" s="575"/>
      <c r="X2" s="575"/>
      <c r="Y2" s="575"/>
      <c r="Z2" s="575"/>
      <c r="AA2" s="575"/>
      <c r="AB2" s="575"/>
      <c r="AC2" s="575"/>
      <c r="AD2" s="575"/>
      <c r="AE2" s="575"/>
      <c r="AF2" s="575"/>
      <c r="AG2" s="575"/>
      <c r="AH2" s="575"/>
      <c r="AI2" s="575"/>
      <c r="AJ2" s="575"/>
      <c r="AK2" s="575"/>
      <c r="AL2" s="575"/>
      <c r="AM2" s="575"/>
      <c r="AN2" s="575"/>
      <c r="AO2" s="580">
        <f>●ご利用者情報!G3</f>
        <v>0</v>
      </c>
      <c r="AP2" s="581"/>
      <c r="AQ2" s="581"/>
      <c r="AR2" s="581"/>
      <c r="AS2" s="581"/>
      <c r="AT2" s="581"/>
      <c r="AU2" s="581"/>
      <c r="AV2" s="582"/>
      <c r="AX2" s="74"/>
      <c r="BE2" s="74"/>
    </row>
    <row r="3" spans="1:57" ht="34.200000000000003" customHeight="1" thickBot="1">
      <c r="A3" s="71"/>
      <c r="B3" s="572"/>
      <c r="C3" s="573"/>
      <c r="D3" s="573"/>
      <c r="E3" s="573"/>
      <c r="F3" s="573"/>
      <c r="G3" s="573"/>
      <c r="H3" s="573"/>
      <c r="I3" s="573"/>
      <c r="J3" s="573"/>
      <c r="K3" s="573"/>
      <c r="L3" s="573"/>
      <c r="M3" s="573"/>
      <c r="N3" s="573"/>
      <c r="O3" s="573"/>
      <c r="P3" s="573"/>
      <c r="Q3" s="573"/>
      <c r="R3" s="574"/>
      <c r="S3" s="72"/>
      <c r="T3" s="575"/>
      <c r="U3" s="575"/>
      <c r="V3" s="575"/>
      <c r="W3" s="575"/>
      <c r="X3" s="575"/>
      <c r="Y3" s="575"/>
      <c r="Z3" s="575"/>
      <c r="AA3" s="575"/>
      <c r="AB3" s="575"/>
      <c r="AC3" s="575"/>
      <c r="AD3" s="575"/>
      <c r="AE3" s="575"/>
      <c r="AF3" s="575"/>
      <c r="AG3" s="575"/>
      <c r="AH3" s="575"/>
      <c r="AI3" s="575"/>
      <c r="AJ3" s="575"/>
      <c r="AK3" s="575"/>
      <c r="AL3" s="575"/>
      <c r="AM3" s="575"/>
      <c r="AN3" s="575"/>
      <c r="AO3" s="75"/>
      <c r="AP3" s="76"/>
      <c r="AQ3" s="568"/>
      <c r="AR3" s="568"/>
      <c r="AS3" s="568"/>
      <c r="AT3" s="568"/>
      <c r="AU3" s="568"/>
      <c r="AV3" s="568"/>
      <c r="AX3" s="74"/>
      <c r="BE3" s="74"/>
    </row>
    <row r="4" spans="1:57" ht="6" customHeight="1" thickBot="1">
      <c r="A4" s="71"/>
      <c r="B4" s="72"/>
      <c r="C4" s="72"/>
      <c r="D4" s="72"/>
      <c r="E4" s="72"/>
      <c r="F4" s="72"/>
      <c r="G4" s="72"/>
      <c r="H4" s="72"/>
      <c r="I4" s="72"/>
      <c r="J4" s="72"/>
      <c r="K4" s="72"/>
      <c r="L4" s="72"/>
      <c r="M4" s="72"/>
      <c r="N4" s="72"/>
      <c r="O4" s="72"/>
      <c r="P4" s="72"/>
      <c r="Q4" s="72"/>
      <c r="R4" s="72"/>
      <c r="S4" s="72"/>
      <c r="T4" s="576"/>
      <c r="U4" s="576"/>
      <c r="V4" s="576"/>
      <c r="W4" s="576"/>
      <c r="X4" s="576"/>
      <c r="Y4" s="576"/>
      <c r="Z4" s="576"/>
      <c r="AA4" s="576"/>
      <c r="AB4" s="576"/>
      <c r="AC4" s="576"/>
      <c r="AD4" s="576"/>
      <c r="AE4" s="576"/>
      <c r="AF4" s="576"/>
      <c r="AG4" s="576"/>
      <c r="AH4" s="576"/>
      <c r="AI4" s="576"/>
      <c r="AJ4" s="576"/>
      <c r="AK4" s="576"/>
      <c r="AL4" s="576"/>
      <c r="AM4" s="576"/>
      <c r="AN4" s="576"/>
      <c r="AO4" s="75"/>
      <c r="AP4" s="76"/>
      <c r="AQ4" s="76"/>
      <c r="AR4" s="76"/>
      <c r="AS4" s="76"/>
      <c r="AT4" s="76"/>
      <c r="AU4" s="76"/>
      <c r="AV4" s="76"/>
      <c r="AX4" s="74"/>
      <c r="BE4" s="74"/>
    </row>
    <row r="5" spans="1:57" ht="18" customHeight="1">
      <c r="A5" s="71"/>
      <c r="B5" s="500" t="s">
        <v>0</v>
      </c>
      <c r="C5" s="443">
        <f>●ご利用者情報!D5</f>
        <v>0</v>
      </c>
      <c r="D5" s="439"/>
      <c r="E5" s="439"/>
      <c r="F5" s="439"/>
      <c r="G5" s="439"/>
      <c r="H5" s="439"/>
      <c r="I5" s="439"/>
      <c r="J5" s="439"/>
      <c r="K5" s="439"/>
      <c r="L5" s="439"/>
      <c r="M5" s="439"/>
      <c r="N5" s="439"/>
      <c r="O5" s="439"/>
      <c r="P5" s="439"/>
      <c r="Q5" s="439"/>
      <c r="R5" s="440"/>
      <c r="S5" s="589" t="s">
        <v>1</v>
      </c>
      <c r="T5" s="443" t="s">
        <v>265</v>
      </c>
      <c r="U5" s="439"/>
      <c r="V5" s="439"/>
      <c r="W5" s="439"/>
      <c r="X5" s="444"/>
      <c r="Y5" s="439">
        <f>●ご利用者情報!D8</f>
        <v>0</v>
      </c>
      <c r="Z5" s="439"/>
      <c r="AA5" s="439"/>
      <c r="AB5" s="439"/>
      <c r="AC5" s="439"/>
      <c r="AD5" s="439"/>
      <c r="AE5" s="439"/>
      <c r="AF5" s="439"/>
      <c r="AG5" s="440"/>
      <c r="AH5" s="476" t="s">
        <v>2</v>
      </c>
      <c r="AI5" s="477"/>
      <c r="AJ5" s="477"/>
      <c r="AK5" s="478"/>
      <c r="AL5" s="491">
        <f>●ご利用者情報!D9</f>
        <v>0</v>
      </c>
      <c r="AM5" s="492"/>
      <c r="AN5" s="492"/>
      <c r="AO5" s="492"/>
      <c r="AP5" s="492"/>
      <c r="AQ5" s="492"/>
      <c r="AR5" s="492"/>
      <c r="AS5" s="492"/>
      <c r="AT5" s="492"/>
      <c r="AU5" s="492"/>
      <c r="AV5" s="493"/>
      <c r="AX5" s="74">
        <v>0.36805555555555503</v>
      </c>
    </row>
    <row r="6" spans="1:57" ht="18" customHeight="1" thickBot="1">
      <c r="A6" s="71"/>
      <c r="B6" s="501"/>
      <c r="C6" s="588"/>
      <c r="D6" s="441"/>
      <c r="E6" s="441"/>
      <c r="F6" s="441"/>
      <c r="G6" s="441"/>
      <c r="H6" s="441"/>
      <c r="I6" s="441"/>
      <c r="J6" s="441"/>
      <c r="K6" s="441"/>
      <c r="L6" s="441"/>
      <c r="M6" s="441"/>
      <c r="N6" s="441"/>
      <c r="O6" s="441"/>
      <c r="P6" s="441"/>
      <c r="Q6" s="441"/>
      <c r="R6" s="442"/>
      <c r="S6" s="590"/>
      <c r="T6" s="445" t="s">
        <v>266</v>
      </c>
      <c r="U6" s="446"/>
      <c r="V6" s="446"/>
      <c r="W6" s="446"/>
      <c r="X6" s="447"/>
      <c r="Y6" s="441"/>
      <c r="Z6" s="441"/>
      <c r="AA6" s="441"/>
      <c r="AB6" s="441"/>
      <c r="AC6" s="441"/>
      <c r="AD6" s="441"/>
      <c r="AE6" s="441"/>
      <c r="AF6" s="441"/>
      <c r="AG6" s="442"/>
      <c r="AH6" s="488" t="s">
        <v>3</v>
      </c>
      <c r="AI6" s="489"/>
      <c r="AJ6" s="489"/>
      <c r="AK6" s="490"/>
      <c r="AL6" s="494">
        <f>●ご利用者情報!D10</f>
        <v>0</v>
      </c>
      <c r="AM6" s="495"/>
      <c r="AN6" s="495"/>
      <c r="AO6" s="495"/>
      <c r="AP6" s="495"/>
      <c r="AQ6" s="495"/>
      <c r="AR6" s="495"/>
      <c r="AS6" s="495"/>
      <c r="AT6" s="495"/>
      <c r="AU6" s="495"/>
      <c r="AV6" s="496"/>
      <c r="AX6" s="74">
        <v>0.375</v>
      </c>
    </row>
    <row r="7" spans="1:57" ht="6.6" customHeight="1" thickBot="1">
      <c r="A7" s="71"/>
      <c r="B7" s="77"/>
      <c r="C7" s="71"/>
      <c r="D7" s="71"/>
      <c r="E7" s="71"/>
      <c r="F7" s="71"/>
      <c r="G7" s="71"/>
      <c r="H7" s="71"/>
      <c r="I7" s="71"/>
      <c r="J7" s="71"/>
      <c r="K7" s="71"/>
      <c r="L7" s="71"/>
      <c r="M7" s="71"/>
      <c r="N7" s="71"/>
      <c r="O7" s="71"/>
      <c r="P7" s="71"/>
      <c r="Q7" s="71"/>
      <c r="R7" s="71"/>
      <c r="S7" s="77"/>
      <c r="T7" s="302"/>
      <c r="U7" s="302"/>
      <c r="V7" s="71"/>
      <c r="W7" s="71"/>
      <c r="X7" s="71"/>
      <c r="Y7" s="71"/>
      <c r="Z7" s="71"/>
      <c r="AA7" s="71"/>
      <c r="AB7" s="71"/>
      <c r="AC7" s="71"/>
      <c r="AD7" s="71"/>
      <c r="AE7" s="71"/>
      <c r="AF7" s="71"/>
      <c r="AG7" s="71"/>
      <c r="AH7" s="302"/>
      <c r="AI7" s="302"/>
      <c r="AJ7" s="302"/>
      <c r="AK7" s="302"/>
      <c r="AL7" s="71"/>
      <c r="AM7" s="71"/>
      <c r="AN7" s="71"/>
      <c r="AO7" s="71"/>
      <c r="AP7" s="71"/>
      <c r="AQ7" s="71"/>
      <c r="AR7" s="71"/>
      <c r="AS7" s="71"/>
      <c r="AT7" s="71"/>
      <c r="AU7" s="71"/>
      <c r="AV7" s="71"/>
      <c r="AX7" s="74">
        <v>0.38194444444444398</v>
      </c>
    </row>
    <row r="8" spans="1:57" ht="22.8" customHeight="1" thickTop="1" thickBot="1">
      <c r="A8" s="71"/>
      <c r="B8" s="497" t="s">
        <v>7</v>
      </c>
      <c r="C8" s="498"/>
      <c r="D8" s="499" t="s">
        <v>5</v>
      </c>
      <c r="E8" s="498"/>
      <c r="F8" s="498"/>
      <c r="G8" s="425" t="s">
        <v>153</v>
      </c>
      <c r="H8" s="426"/>
      <c r="I8" s="426">
        <f>●ご利用者情報!D17</f>
        <v>0</v>
      </c>
      <c r="J8" s="426"/>
      <c r="K8" s="426"/>
      <c r="L8" s="426"/>
      <c r="M8" s="426"/>
      <c r="N8" s="450" t="s">
        <v>152</v>
      </c>
      <c r="O8" s="450"/>
      <c r="P8" s="450"/>
      <c r="Q8" s="504"/>
      <c r="R8" s="498" t="s">
        <v>6</v>
      </c>
      <c r="S8" s="498"/>
      <c r="T8" s="502" t="s">
        <v>154</v>
      </c>
      <c r="U8" s="503"/>
      <c r="V8" s="503"/>
      <c r="W8" s="503"/>
      <c r="X8" s="503"/>
      <c r="Y8" s="426">
        <f>●ご利用者情報!D18</f>
        <v>0</v>
      </c>
      <c r="Z8" s="426"/>
      <c r="AA8" s="426"/>
      <c r="AB8" s="426"/>
      <c r="AC8" s="426"/>
      <c r="AD8" s="450" t="s">
        <v>152</v>
      </c>
      <c r="AE8" s="450"/>
      <c r="AF8" s="450"/>
      <c r="AG8" s="451"/>
      <c r="AH8" s="78"/>
      <c r="AI8" s="422" t="s">
        <v>156</v>
      </c>
      <c r="AJ8" s="423"/>
      <c r="AK8" s="423"/>
      <c r="AL8" s="423"/>
      <c r="AM8" s="423"/>
      <c r="AN8" s="423"/>
      <c r="AO8" s="423"/>
      <c r="AP8" s="423"/>
      <c r="AQ8" s="423"/>
      <c r="AR8" s="424"/>
      <c r="AS8" s="429"/>
      <c r="AT8" s="429"/>
      <c r="AU8" s="427" t="s">
        <v>157</v>
      </c>
      <c r="AV8" s="428"/>
      <c r="AX8" s="74">
        <v>0.38888888888888901</v>
      </c>
    </row>
    <row r="9" spans="1:57" ht="4.8" customHeight="1" thickTop="1">
      <c r="A9" s="71"/>
      <c r="B9" s="302"/>
      <c r="C9" s="302"/>
      <c r="D9" s="302"/>
      <c r="E9" s="302"/>
      <c r="F9" s="302"/>
      <c r="G9" s="79"/>
      <c r="H9" s="79"/>
      <c r="I9" s="79"/>
      <c r="J9" s="79"/>
      <c r="K9" s="79"/>
      <c r="L9" s="79"/>
      <c r="M9" s="79"/>
      <c r="N9" s="302"/>
      <c r="O9" s="302"/>
      <c r="P9" s="302"/>
      <c r="Q9" s="302"/>
      <c r="R9" s="302"/>
      <c r="S9" s="302"/>
      <c r="T9" s="80"/>
      <c r="U9" s="80"/>
      <c r="V9" s="80"/>
      <c r="W9" s="80"/>
      <c r="X9" s="80"/>
      <c r="Y9" s="302"/>
      <c r="Z9" s="302"/>
      <c r="AA9" s="302"/>
      <c r="AB9" s="302"/>
      <c r="AC9" s="302"/>
      <c r="AD9" s="302"/>
      <c r="AE9" s="302"/>
      <c r="AF9" s="302"/>
      <c r="AG9" s="302"/>
      <c r="AH9" s="78"/>
      <c r="AI9" s="78"/>
      <c r="AJ9" s="78"/>
      <c r="AK9" s="78"/>
      <c r="AL9" s="78"/>
      <c r="AM9" s="78"/>
      <c r="AX9" s="74"/>
    </row>
    <row r="10" spans="1:57" ht="13.8" customHeight="1">
      <c r="A10" s="71"/>
      <c r="B10" s="452" t="s">
        <v>172</v>
      </c>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X10" s="74"/>
    </row>
    <row r="11" spans="1:57" ht="13.8" customHeight="1">
      <c r="A11" s="71"/>
      <c r="B11" s="453" t="s">
        <v>290</v>
      </c>
      <c r="C11" s="453"/>
      <c r="D11" s="453"/>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c r="AM11" s="453"/>
      <c r="AN11" s="453"/>
      <c r="AO11" s="453"/>
      <c r="AP11" s="453"/>
      <c r="AQ11" s="453"/>
      <c r="AR11" s="453"/>
      <c r="AS11" s="453"/>
      <c r="AT11" s="453"/>
      <c r="AU11" s="453"/>
      <c r="AV11" s="453"/>
      <c r="AX11" s="74"/>
    </row>
    <row r="12" spans="1:57" ht="14.25" customHeight="1">
      <c r="A12" s="71"/>
      <c r="B12" s="454" t="s">
        <v>171</v>
      </c>
      <c r="C12" s="454"/>
      <c r="D12" s="454"/>
      <c r="E12" s="454"/>
      <c r="F12" s="454"/>
      <c r="G12" s="454"/>
      <c r="H12" s="454"/>
      <c r="I12" s="454"/>
      <c r="J12" s="454"/>
      <c r="K12" s="454"/>
      <c r="L12" s="454"/>
      <c r="M12" s="454"/>
      <c r="N12" s="454"/>
      <c r="O12" s="454"/>
      <c r="P12" s="454"/>
      <c r="Q12" s="454"/>
      <c r="R12" s="454"/>
      <c r="S12" s="454"/>
      <c r="T12" s="454"/>
      <c r="U12" s="454"/>
      <c r="V12" s="454"/>
      <c r="W12" s="454"/>
      <c r="X12" s="454"/>
      <c r="Y12" s="454"/>
      <c r="Z12" s="454"/>
      <c r="AA12" s="454"/>
      <c r="AB12" s="454"/>
      <c r="AC12" s="454"/>
      <c r="AD12" s="454"/>
      <c r="AE12" s="454"/>
      <c r="AF12" s="454"/>
      <c r="AG12" s="454"/>
      <c r="AH12" s="454"/>
      <c r="AI12" s="454"/>
      <c r="AJ12" s="454"/>
      <c r="AK12" s="454"/>
      <c r="AL12" s="454"/>
      <c r="AM12" s="454"/>
      <c r="AN12" s="454"/>
      <c r="AO12" s="454"/>
      <c r="AP12" s="454"/>
      <c r="AQ12" s="454"/>
      <c r="AR12" s="454"/>
      <c r="AS12" s="454"/>
      <c r="AT12" s="454"/>
      <c r="AU12" s="454"/>
      <c r="AV12" s="454"/>
      <c r="AX12" s="74">
        <v>0.39583333333333298</v>
      </c>
    </row>
    <row r="13" spans="1:57" ht="14.25" customHeight="1">
      <c r="A13" s="71"/>
      <c r="B13" s="454" t="s">
        <v>291</v>
      </c>
      <c r="C13" s="454"/>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454"/>
      <c r="AS13" s="454"/>
      <c r="AT13" s="454"/>
      <c r="AU13" s="454"/>
      <c r="AV13" s="454"/>
      <c r="AX13" s="74"/>
    </row>
    <row r="14" spans="1:57" ht="14.25" customHeight="1">
      <c r="A14" s="71"/>
      <c r="B14" s="454" t="s">
        <v>155</v>
      </c>
      <c r="C14" s="454"/>
      <c r="D14" s="454"/>
      <c r="E14" s="454"/>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X14" s="74"/>
    </row>
    <row r="15" spans="1:57" ht="6.75" customHeight="1">
      <c r="A15" s="71"/>
      <c r="B15" s="36"/>
      <c r="C15" s="8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302"/>
      <c r="AG15" s="302"/>
      <c r="AH15" s="302"/>
      <c r="AI15" s="302"/>
      <c r="AJ15" s="302"/>
      <c r="AK15" s="302"/>
      <c r="AL15" s="302"/>
      <c r="AM15" s="302"/>
      <c r="AN15" s="302"/>
      <c r="AO15" s="302"/>
      <c r="AP15" s="302"/>
      <c r="AQ15" s="302"/>
      <c r="AR15" s="302"/>
      <c r="AS15" s="302"/>
      <c r="AT15" s="302"/>
      <c r="AU15" s="302"/>
      <c r="AV15" s="302"/>
      <c r="AX15" s="74">
        <v>0.40277777777777801</v>
      </c>
    </row>
    <row r="16" spans="1:57" ht="1.5" customHeight="1" thickBot="1">
      <c r="A16" s="71"/>
      <c r="B16" s="71"/>
      <c r="C16" s="71"/>
      <c r="D16" s="71"/>
      <c r="E16" s="71"/>
      <c r="F16" s="71"/>
      <c r="G16" s="71"/>
      <c r="H16" s="71"/>
      <c r="I16" s="71"/>
      <c r="J16" s="71"/>
      <c r="K16" s="82"/>
      <c r="L16" s="82"/>
      <c r="M16" s="82"/>
      <c r="N16" s="82"/>
      <c r="O16" s="82"/>
      <c r="P16" s="82"/>
      <c r="Q16" s="82"/>
      <c r="R16" s="82"/>
      <c r="S16" s="82"/>
      <c r="T16" s="82"/>
      <c r="U16" s="82"/>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X16" s="74">
        <v>0.40972222222222199</v>
      </c>
    </row>
    <row r="17" spans="1:50" ht="20.25" customHeight="1" thickBot="1">
      <c r="A17" s="71"/>
      <c r="B17" s="82"/>
      <c r="C17" s="82"/>
      <c r="D17" s="82"/>
      <c r="E17" s="82"/>
      <c r="F17" s="82"/>
      <c r="G17" s="82"/>
      <c r="H17" s="82"/>
      <c r="I17" s="82"/>
      <c r="J17" s="83"/>
      <c r="K17" s="479">
        <f>●ご利用者情報!D13</f>
        <v>0</v>
      </c>
      <c r="L17" s="480"/>
      <c r="M17" s="480"/>
      <c r="N17" s="480"/>
      <c r="O17" s="480"/>
      <c r="P17" s="480"/>
      <c r="Q17" s="480"/>
      <c r="R17" s="480"/>
      <c r="S17" s="480"/>
      <c r="T17" s="480"/>
      <c r="U17" s="481"/>
      <c r="V17" s="84"/>
      <c r="W17" s="83"/>
      <c r="X17" s="479">
        <f>K17+1</f>
        <v>1</v>
      </c>
      <c r="Y17" s="480"/>
      <c r="Z17" s="480"/>
      <c r="AA17" s="480"/>
      <c r="AB17" s="480"/>
      <c r="AC17" s="480"/>
      <c r="AD17" s="480"/>
      <c r="AE17" s="480"/>
      <c r="AF17" s="480"/>
      <c r="AG17" s="480"/>
      <c r="AH17" s="481"/>
      <c r="AI17" s="84"/>
      <c r="AJ17" s="83"/>
      <c r="AK17" s="479">
        <f>K17+2</f>
        <v>2</v>
      </c>
      <c r="AL17" s="480"/>
      <c r="AM17" s="480"/>
      <c r="AN17" s="480"/>
      <c r="AO17" s="480"/>
      <c r="AP17" s="480"/>
      <c r="AQ17" s="480"/>
      <c r="AR17" s="480"/>
      <c r="AS17" s="480"/>
      <c r="AT17" s="480"/>
      <c r="AU17" s="481"/>
      <c r="AV17" s="84"/>
      <c r="AX17" s="74">
        <v>0.41666666666666602</v>
      </c>
    </row>
    <row r="18" spans="1:50" ht="15" customHeight="1">
      <c r="A18" s="71"/>
      <c r="B18" s="482">
        <v>0.25</v>
      </c>
      <c r="C18" s="483"/>
      <c r="D18" s="484"/>
      <c r="E18" s="301"/>
      <c r="F18" s="71"/>
      <c r="G18" s="71"/>
      <c r="H18" s="71"/>
      <c r="I18" s="85"/>
      <c r="J18" s="583" t="s">
        <v>4</v>
      </c>
      <c r="K18" s="584"/>
      <c r="L18" s="584"/>
      <c r="M18" s="584"/>
      <c r="N18" s="584"/>
      <c r="O18" s="585" t="s">
        <v>314</v>
      </c>
      <c r="P18" s="586"/>
      <c r="Q18" s="586"/>
      <c r="R18" s="587"/>
      <c r="S18" s="584" t="s">
        <v>313</v>
      </c>
      <c r="T18" s="584"/>
      <c r="U18" s="584"/>
      <c r="V18" s="598"/>
      <c r="W18" s="583" t="s">
        <v>4</v>
      </c>
      <c r="X18" s="584"/>
      <c r="Y18" s="584"/>
      <c r="Z18" s="584"/>
      <c r="AA18" s="584"/>
      <c r="AB18" s="585" t="s">
        <v>314</v>
      </c>
      <c r="AC18" s="586"/>
      <c r="AD18" s="586"/>
      <c r="AE18" s="587"/>
      <c r="AF18" s="584" t="s">
        <v>313</v>
      </c>
      <c r="AG18" s="584"/>
      <c r="AH18" s="584"/>
      <c r="AI18" s="598"/>
      <c r="AJ18" s="583" t="s">
        <v>4</v>
      </c>
      <c r="AK18" s="584"/>
      <c r="AL18" s="584"/>
      <c r="AM18" s="584"/>
      <c r="AN18" s="584"/>
      <c r="AO18" s="585" t="s">
        <v>314</v>
      </c>
      <c r="AP18" s="586"/>
      <c r="AQ18" s="586"/>
      <c r="AR18" s="587"/>
      <c r="AS18" s="599" t="s">
        <v>313</v>
      </c>
      <c r="AT18" s="584"/>
      <c r="AU18" s="584"/>
      <c r="AV18" s="600"/>
      <c r="AX18" s="74">
        <v>0.42361111111111099</v>
      </c>
    </row>
    <row r="19" spans="1:50" ht="3" customHeight="1">
      <c r="A19" s="71"/>
      <c r="B19" s="485"/>
      <c r="C19" s="486"/>
      <c r="D19" s="487"/>
      <c r="E19" s="86"/>
      <c r="F19" s="71"/>
      <c r="G19" s="71"/>
      <c r="H19" s="71"/>
      <c r="I19" s="85"/>
      <c r="J19" s="87"/>
      <c r="K19" s="71"/>
      <c r="L19" s="71"/>
      <c r="M19" s="71"/>
      <c r="N19" s="71"/>
      <c r="O19" s="593"/>
      <c r="P19" s="518"/>
      <c r="Q19" s="518"/>
      <c r="R19" s="594"/>
      <c r="S19" s="88"/>
      <c r="T19" s="88"/>
      <c r="U19" s="88"/>
      <c r="V19" s="89"/>
      <c r="W19" s="433" t="s">
        <v>162</v>
      </c>
      <c r="X19" s="434"/>
      <c r="Y19" s="434"/>
      <c r="Z19" s="434"/>
      <c r="AA19" s="434"/>
      <c r="AB19" s="434"/>
      <c r="AC19" s="434"/>
      <c r="AD19" s="434"/>
      <c r="AE19" s="434"/>
      <c r="AF19" s="434"/>
      <c r="AG19" s="434"/>
      <c r="AH19" s="434"/>
      <c r="AI19" s="591"/>
      <c r="AJ19" s="433" t="s">
        <v>162</v>
      </c>
      <c r="AK19" s="434"/>
      <c r="AL19" s="434"/>
      <c r="AM19" s="434"/>
      <c r="AN19" s="434"/>
      <c r="AO19" s="434"/>
      <c r="AP19" s="434"/>
      <c r="AQ19" s="434"/>
      <c r="AR19" s="434"/>
      <c r="AS19" s="434"/>
      <c r="AT19" s="434"/>
      <c r="AU19" s="434"/>
      <c r="AV19" s="435"/>
      <c r="AX19" s="74">
        <v>0.43055555555555503</v>
      </c>
    </row>
    <row r="20" spans="1:50" ht="6.75" customHeight="1">
      <c r="A20" s="71"/>
      <c r="B20" s="485"/>
      <c r="C20" s="486"/>
      <c r="D20" s="487"/>
      <c r="E20" s="86"/>
      <c r="F20" s="71"/>
      <c r="G20" s="71"/>
      <c r="H20" s="71"/>
      <c r="I20" s="85"/>
      <c r="J20" s="90"/>
      <c r="K20" s="71"/>
      <c r="L20" s="71"/>
      <c r="M20" s="71"/>
      <c r="N20" s="71"/>
      <c r="O20" s="595"/>
      <c r="P20" s="596"/>
      <c r="Q20" s="596"/>
      <c r="R20" s="597"/>
      <c r="S20" s="71"/>
      <c r="T20" s="71"/>
      <c r="U20" s="71"/>
      <c r="V20" s="91"/>
      <c r="W20" s="436"/>
      <c r="X20" s="437"/>
      <c r="Y20" s="437"/>
      <c r="Z20" s="437"/>
      <c r="AA20" s="437"/>
      <c r="AB20" s="437"/>
      <c r="AC20" s="437"/>
      <c r="AD20" s="437"/>
      <c r="AE20" s="437"/>
      <c r="AF20" s="437"/>
      <c r="AG20" s="437"/>
      <c r="AH20" s="437"/>
      <c r="AI20" s="592"/>
      <c r="AJ20" s="436"/>
      <c r="AK20" s="437"/>
      <c r="AL20" s="437"/>
      <c r="AM20" s="437"/>
      <c r="AN20" s="437"/>
      <c r="AO20" s="437"/>
      <c r="AP20" s="437"/>
      <c r="AQ20" s="437"/>
      <c r="AR20" s="437"/>
      <c r="AS20" s="437"/>
      <c r="AT20" s="437"/>
      <c r="AU20" s="437"/>
      <c r="AV20" s="438"/>
      <c r="AX20" s="74">
        <v>0.4375</v>
      </c>
    </row>
    <row r="21" spans="1:50" ht="6.75" customHeight="1">
      <c r="A21" s="71"/>
      <c r="B21" s="485"/>
      <c r="C21" s="486"/>
      <c r="D21" s="487"/>
      <c r="E21" s="86"/>
      <c r="F21" s="71"/>
      <c r="G21" s="71"/>
      <c r="H21" s="71"/>
      <c r="I21" s="85"/>
      <c r="J21" s="90"/>
      <c r="K21" s="463"/>
      <c r="L21" s="463"/>
      <c r="M21" s="463"/>
      <c r="N21" s="464"/>
      <c r="O21" s="455"/>
      <c r="P21" s="456"/>
      <c r="Q21" s="456"/>
      <c r="R21" s="457"/>
      <c r="S21" s="558"/>
      <c r="T21" s="463"/>
      <c r="U21" s="463"/>
      <c r="V21" s="91"/>
      <c r="W21" s="90"/>
      <c r="X21" s="463"/>
      <c r="Y21" s="463"/>
      <c r="Z21" s="463"/>
      <c r="AA21" s="464"/>
      <c r="AB21" s="455"/>
      <c r="AC21" s="456"/>
      <c r="AD21" s="456"/>
      <c r="AE21" s="457"/>
      <c r="AF21" s="558"/>
      <c r="AG21" s="463"/>
      <c r="AH21" s="463"/>
      <c r="AI21" s="91"/>
      <c r="AJ21" s="90"/>
      <c r="AK21" s="463"/>
      <c r="AL21" s="463"/>
      <c r="AM21" s="463"/>
      <c r="AN21" s="464"/>
      <c r="AO21" s="455"/>
      <c r="AP21" s="456"/>
      <c r="AQ21" s="456"/>
      <c r="AR21" s="457"/>
      <c r="AS21" s="558"/>
      <c r="AT21" s="463"/>
      <c r="AU21" s="463"/>
      <c r="AV21" s="92"/>
      <c r="AX21" s="74">
        <v>0.44444444444444398</v>
      </c>
    </row>
    <row r="22" spans="1:50" ht="6.75" customHeight="1">
      <c r="A22" s="71"/>
      <c r="B22" s="485">
        <v>0.29166666666666669</v>
      </c>
      <c r="C22" s="486"/>
      <c r="D22" s="487"/>
      <c r="E22" s="301"/>
      <c r="F22" s="71"/>
      <c r="G22" s="71"/>
      <c r="H22" s="71"/>
      <c r="I22" s="85"/>
      <c r="J22" s="93"/>
      <c r="K22" s="465"/>
      <c r="L22" s="465"/>
      <c r="M22" s="465"/>
      <c r="N22" s="466"/>
      <c r="O22" s="458"/>
      <c r="P22" s="459"/>
      <c r="Q22" s="459"/>
      <c r="R22" s="460"/>
      <c r="S22" s="559"/>
      <c r="T22" s="465"/>
      <c r="U22" s="465"/>
      <c r="V22" s="94"/>
      <c r="W22" s="93"/>
      <c r="X22" s="465"/>
      <c r="Y22" s="465"/>
      <c r="Z22" s="465"/>
      <c r="AA22" s="466"/>
      <c r="AB22" s="458"/>
      <c r="AC22" s="459"/>
      <c r="AD22" s="459"/>
      <c r="AE22" s="460"/>
      <c r="AF22" s="559"/>
      <c r="AG22" s="465"/>
      <c r="AH22" s="465"/>
      <c r="AI22" s="94"/>
      <c r="AJ22" s="93"/>
      <c r="AK22" s="465"/>
      <c r="AL22" s="465"/>
      <c r="AM22" s="465"/>
      <c r="AN22" s="466"/>
      <c r="AO22" s="458"/>
      <c r="AP22" s="459"/>
      <c r="AQ22" s="459"/>
      <c r="AR22" s="460"/>
      <c r="AS22" s="559"/>
      <c r="AT22" s="465"/>
      <c r="AU22" s="465"/>
      <c r="AV22" s="92"/>
      <c r="AX22" s="74">
        <v>0.45138888888888901</v>
      </c>
    </row>
    <row r="23" spans="1:50" ht="7.05" customHeight="1">
      <c r="A23" s="71"/>
      <c r="B23" s="485"/>
      <c r="C23" s="486"/>
      <c r="D23" s="487"/>
      <c r="E23" s="86"/>
      <c r="F23" s="71"/>
      <c r="G23" s="71"/>
      <c r="H23" s="71"/>
      <c r="I23" s="85"/>
      <c r="J23" s="95"/>
      <c r="K23" s="461"/>
      <c r="L23" s="461"/>
      <c r="M23" s="461"/>
      <c r="N23" s="462"/>
      <c r="O23" s="511"/>
      <c r="P23" s="512"/>
      <c r="Q23" s="512"/>
      <c r="R23" s="513"/>
      <c r="S23" s="560"/>
      <c r="T23" s="461"/>
      <c r="U23" s="461"/>
      <c r="V23" s="91"/>
      <c r="W23" s="90"/>
      <c r="X23" s="461"/>
      <c r="Y23" s="461"/>
      <c r="Z23" s="461"/>
      <c r="AA23" s="462"/>
      <c r="AB23" s="511"/>
      <c r="AC23" s="512"/>
      <c r="AD23" s="512"/>
      <c r="AE23" s="513"/>
      <c r="AF23" s="560"/>
      <c r="AG23" s="461"/>
      <c r="AH23" s="461"/>
      <c r="AI23" s="91"/>
      <c r="AJ23" s="90"/>
      <c r="AK23" s="461"/>
      <c r="AL23" s="461"/>
      <c r="AM23" s="461"/>
      <c r="AN23" s="462"/>
      <c r="AO23" s="511"/>
      <c r="AP23" s="512"/>
      <c r="AQ23" s="512"/>
      <c r="AR23" s="513"/>
      <c r="AS23" s="560"/>
      <c r="AT23" s="461"/>
      <c r="AU23" s="461"/>
      <c r="AV23" s="92"/>
      <c r="AX23" s="74">
        <v>0.45833333333333298</v>
      </c>
    </row>
    <row r="24" spans="1:50" ht="7.05" customHeight="1">
      <c r="A24" s="71"/>
      <c r="B24" s="505"/>
      <c r="C24" s="506"/>
      <c r="D24" s="507"/>
      <c r="E24" s="86"/>
      <c r="F24" s="71"/>
      <c r="G24" s="71"/>
      <c r="H24" s="71"/>
      <c r="I24" s="85"/>
      <c r="J24" s="96"/>
      <c r="K24" s="463"/>
      <c r="L24" s="463"/>
      <c r="M24" s="463"/>
      <c r="N24" s="464"/>
      <c r="O24" s="455"/>
      <c r="P24" s="456"/>
      <c r="Q24" s="456"/>
      <c r="R24" s="457"/>
      <c r="S24" s="558"/>
      <c r="T24" s="561"/>
      <c r="U24" s="561"/>
      <c r="V24" s="91"/>
      <c r="W24" s="90"/>
      <c r="X24" s="463"/>
      <c r="Y24" s="463"/>
      <c r="Z24" s="463"/>
      <c r="AA24" s="464"/>
      <c r="AB24" s="455"/>
      <c r="AC24" s="456"/>
      <c r="AD24" s="456"/>
      <c r="AE24" s="457"/>
      <c r="AF24" s="558"/>
      <c r="AG24" s="561"/>
      <c r="AH24" s="561"/>
      <c r="AI24" s="91"/>
      <c r="AJ24" s="90"/>
      <c r="AK24" s="463"/>
      <c r="AL24" s="463"/>
      <c r="AM24" s="463"/>
      <c r="AN24" s="464"/>
      <c r="AO24" s="455"/>
      <c r="AP24" s="456"/>
      <c r="AQ24" s="456"/>
      <c r="AR24" s="457"/>
      <c r="AS24" s="558"/>
      <c r="AT24" s="561"/>
      <c r="AU24" s="561"/>
      <c r="AV24" s="92"/>
      <c r="AX24" s="74">
        <v>0.46527777777777801</v>
      </c>
    </row>
    <row r="25" spans="1:50" ht="7.05" customHeight="1">
      <c r="A25" s="71"/>
      <c r="B25" s="505"/>
      <c r="C25" s="506"/>
      <c r="D25" s="507"/>
      <c r="E25" s="86"/>
      <c r="F25" s="97"/>
      <c r="G25" s="98"/>
      <c r="H25" s="98"/>
      <c r="I25" s="99"/>
      <c r="J25" s="96"/>
      <c r="K25" s="463"/>
      <c r="L25" s="463"/>
      <c r="M25" s="463"/>
      <c r="N25" s="464"/>
      <c r="O25" s="455"/>
      <c r="P25" s="456"/>
      <c r="Q25" s="456"/>
      <c r="R25" s="457"/>
      <c r="S25" s="558"/>
      <c r="T25" s="463"/>
      <c r="U25" s="463"/>
      <c r="V25" s="91"/>
      <c r="W25" s="90"/>
      <c r="X25" s="463"/>
      <c r="Y25" s="463"/>
      <c r="Z25" s="463"/>
      <c r="AA25" s="464"/>
      <c r="AB25" s="455"/>
      <c r="AC25" s="456"/>
      <c r="AD25" s="456"/>
      <c r="AE25" s="457"/>
      <c r="AF25" s="558"/>
      <c r="AG25" s="463"/>
      <c r="AH25" s="463"/>
      <c r="AI25" s="91"/>
      <c r="AJ25" s="90"/>
      <c r="AK25" s="463"/>
      <c r="AL25" s="463"/>
      <c r="AM25" s="463"/>
      <c r="AN25" s="464"/>
      <c r="AO25" s="455"/>
      <c r="AP25" s="456"/>
      <c r="AQ25" s="456"/>
      <c r="AR25" s="457"/>
      <c r="AS25" s="558"/>
      <c r="AT25" s="463"/>
      <c r="AU25" s="463"/>
      <c r="AV25" s="92"/>
      <c r="AX25" s="74">
        <v>0.47222222222222199</v>
      </c>
    </row>
    <row r="26" spans="1:50" ht="7.05" customHeight="1">
      <c r="A26" s="71"/>
      <c r="B26" s="485">
        <v>0.33333333333333331</v>
      </c>
      <c r="C26" s="486"/>
      <c r="D26" s="487"/>
      <c r="E26" s="301"/>
      <c r="F26" s="97"/>
      <c r="G26" s="98"/>
      <c r="H26" s="98"/>
      <c r="I26" s="99"/>
      <c r="J26" s="310"/>
      <c r="K26" s="465"/>
      <c r="L26" s="465"/>
      <c r="M26" s="465"/>
      <c r="N26" s="466"/>
      <c r="O26" s="458"/>
      <c r="P26" s="459"/>
      <c r="Q26" s="459"/>
      <c r="R26" s="460"/>
      <c r="S26" s="559"/>
      <c r="T26" s="465"/>
      <c r="U26" s="465"/>
      <c r="V26" s="94"/>
      <c r="W26" s="93"/>
      <c r="X26" s="465"/>
      <c r="Y26" s="465"/>
      <c r="Z26" s="465"/>
      <c r="AA26" s="466"/>
      <c r="AB26" s="458"/>
      <c r="AC26" s="459"/>
      <c r="AD26" s="459"/>
      <c r="AE26" s="460"/>
      <c r="AF26" s="559"/>
      <c r="AG26" s="465"/>
      <c r="AH26" s="465"/>
      <c r="AI26" s="94"/>
      <c r="AJ26" s="93"/>
      <c r="AK26" s="465"/>
      <c r="AL26" s="465"/>
      <c r="AM26" s="465"/>
      <c r="AN26" s="466"/>
      <c r="AO26" s="458"/>
      <c r="AP26" s="459"/>
      <c r="AQ26" s="459"/>
      <c r="AR26" s="460"/>
      <c r="AS26" s="559"/>
      <c r="AT26" s="465"/>
      <c r="AU26" s="465"/>
      <c r="AV26" s="92"/>
      <c r="AX26" s="74">
        <v>0.47916666666666702</v>
      </c>
    </row>
    <row r="27" spans="1:50" ht="7.05" customHeight="1">
      <c r="A27" s="71"/>
      <c r="B27" s="485"/>
      <c r="C27" s="486"/>
      <c r="D27" s="487"/>
      <c r="E27" s="86"/>
      <c r="F27" s="97"/>
      <c r="G27" s="98"/>
      <c r="H27" s="98"/>
      <c r="I27" s="99"/>
      <c r="J27" s="100"/>
      <c r="K27" s="461"/>
      <c r="L27" s="461"/>
      <c r="M27" s="461"/>
      <c r="N27" s="462"/>
      <c r="O27" s="511"/>
      <c r="P27" s="512"/>
      <c r="Q27" s="512"/>
      <c r="R27" s="513"/>
      <c r="S27" s="560"/>
      <c r="T27" s="461"/>
      <c r="U27" s="461"/>
      <c r="V27" s="91"/>
      <c r="W27" s="90"/>
      <c r="X27" s="461"/>
      <c r="Y27" s="461"/>
      <c r="Z27" s="461"/>
      <c r="AA27" s="462"/>
      <c r="AB27" s="511"/>
      <c r="AC27" s="512"/>
      <c r="AD27" s="512"/>
      <c r="AE27" s="513"/>
      <c r="AF27" s="560"/>
      <c r="AG27" s="461"/>
      <c r="AH27" s="461"/>
      <c r="AI27" s="91"/>
      <c r="AJ27" s="90"/>
      <c r="AK27" s="461"/>
      <c r="AL27" s="461"/>
      <c r="AM27" s="461"/>
      <c r="AN27" s="462"/>
      <c r="AO27" s="511"/>
      <c r="AP27" s="512"/>
      <c r="AQ27" s="512"/>
      <c r="AR27" s="513"/>
      <c r="AS27" s="560"/>
      <c r="AT27" s="461"/>
      <c r="AU27" s="461"/>
      <c r="AV27" s="92"/>
      <c r="AX27" s="74">
        <v>0.48611111111111099</v>
      </c>
    </row>
    <row r="28" spans="1:50" ht="7.05" customHeight="1">
      <c r="A28" s="71"/>
      <c r="B28" s="505"/>
      <c r="C28" s="506"/>
      <c r="D28" s="507"/>
      <c r="E28" s="86"/>
      <c r="F28" s="97"/>
      <c r="G28" s="98"/>
      <c r="H28" s="98"/>
      <c r="I28" s="99"/>
      <c r="J28" s="100"/>
      <c r="K28" s="463"/>
      <c r="L28" s="463"/>
      <c r="M28" s="463"/>
      <c r="N28" s="464"/>
      <c r="O28" s="455"/>
      <c r="P28" s="456"/>
      <c r="Q28" s="456"/>
      <c r="R28" s="457"/>
      <c r="S28" s="558"/>
      <c r="T28" s="561"/>
      <c r="U28" s="561"/>
      <c r="V28" s="91"/>
      <c r="W28" s="90"/>
      <c r="X28" s="463"/>
      <c r="Y28" s="463"/>
      <c r="Z28" s="463"/>
      <c r="AA28" s="464"/>
      <c r="AB28" s="455"/>
      <c r="AC28" s="456"/>
      <c r="AD28" s="456"/>
      <c r="AE28" s="457"/>
      <c r="AF28" s="558"/>
      <c r="AG28" s="561"/>
      <c r="AH28" s="561"/>
      <c r="AI28" s="91"/>
      <c r="AJ28" s="90"/>
      <c r="AK28" s="463"/>
      <c r="AL28" s="463"/>
      <c r="AM28" s="463"/>
      <c r="AN28" s="464"/>
      <c r="AO28" s="455"/>
      <c r="AP28" s="456"/>
      <c r="AQ28" s="456"/>
      <c r="AR28" s="457"/>
      <c r="AS28" s="558"/>
      <c r="AT28" s="561"/>
      <c r="AU28" s="561"/>
      <c r="AV28" s="92"/>
      <c r="AX28" s="74">
        <v>0.49305555555555503</v>
      </c>
    </row>
    <row r="29" spans="1:50" ht="7.05" customHeight="1">
      <c r="A29" s="71"/>
      <c r="B29" s="505"/>
      <c r="C29" s="506"/>
      <c r="D29" s="507"/>
      <c r="E29" s="71"/>
      <c r="F29" s="71"/>
      <c r="G29" s="98"/>
      <c r="H29" s="98"/>
      <c r="I29" s="85"/>
      <c r="J29" s="96"/>
      <c r="K29" s="463"/>
      <c r="L29" s="463"/>
      <c r="M29" s="463"/>
      <c r="N29" s="464"/>
      <c r="O29" s="455"/>
      <c r="P29" s="456"/>
      <c r="Q29" s="456"/>
      <c r="R29" s="457"/>
      <c r="S29" s="558"/>
      <c r="T29" s="463"/>
      <c r="U29" s="463"/>
      <c r="V29" s="91"/>
      <c r="W29" s="90"/>
      <c r="X29" s="463"/>
      <c r="Y29" s="463"/>
      <c r="Z29" s="463"/>
      <c r="AA29" s="464"/>
      <c r="AB29" s="455"/>
      <c r="AC29" s="456"/>
      <c r="AD29" s="456"/>
      <c r="AE29" s="457"/>
      <c r="AF29" s="558"/>
      <c r="AG29" s="463"/>
      <c r="AH29" s="463"/>
      <c r="AI29" s="91"/>
      <c r="AJ29" s="90"/>
      <c r="AK29" s="463"/>
      <c r="AL29" s="463"/>
      <c r="AM29" s="463"/>
      <c r="AN29" s="464"/>
      <c r="AO29" s="455"/>
      <c r="AP29" s="456"/>
      <c r="AQ29" s="456"/>
      <c r="AR29" s="457"/>
      <c r="AS29" s="558"/>
      <c r="AT29" s="463"/>
      <c r="AU29" s="463"/>
      <c r="AV29" s="92"/>
      <c r="AX29" s="74">
        <v>0.5</v>
      </c>
    </row>
    <row r="30" spans="1:50" ht="7.05" customHeight="1">
      <c r="A30" s="71"/>
      <c r="B30" s="485">
        <v>0.375</v>
      </c>
      <c r="C30" s="486"/>
      <c r="D30" s="487"/>
      <c r="E30" s="301"/>
      <c r="F30" s="71"/>
      <c r="G30" s="98"/>
      <c r="H30" s="98"/>
      <c r="I30" s="85"/>
      <c r="J30" s="310"/>
      <c r="K30" s="465"/>
      <c r="L30" s="465"/>
      <c r="M30" s="465"/>
      <c r="N30" s="466"/>
      <c r="O30" s="458"/>
      <c r="P30" s="459"/>
      <c r="Q30" s="459"/>
      <c r="R30" s="460"/>
      <c r="S30" s="559"/>
      <c r="T30" s="465"/>
      <c r="U30" s="465"/>
      <c r="V30" s="94"/>
      <c r="W30" s="93"/>
      <c r="X30" s="465"/>
      <c r="Y30" s="465"/>
      <c r="Z30" s="465"/>
      <c r="AA30" s="466"/>
      <c r="AB30" s="458"/>
      <c r="AC30" s="459"/>
      <c r="AD30" s="459"/>
      <c r="AE30" s="460"/>
      <c r="AF30" s="559"/>
      <c r="AG30" s="465"/>
      <c r="AH30" s="465"/>
      <c r="AI30" s="94"/>
      <c r="AJ30" s="93"/>
      <c r="AK30" s="465"/>
      <c r="AL30" s="465"/>
      <c r="AM30" s="465"/>
      <c r="AN30" s="466"/>
      <c r="AO30" s="458"/>
      <c r="AP30" s="459"/>
      <c r="AQ30" s="459"/>
      <c r="AR30" s="460"/>
      <c r="AS30" s="559"/>
      <c r="AT30" s="465"/>
      <c r="AU30" s="465"/>
      <c r="AV30" s="92"/>
      <c r="AX30" s="74">
        <v>0.50694444444444398</v>
      </c>
    </row>
    <row r="31" spans="1:50" ht="7.05" customHeight="1">
      <c r="A31" s="71"/>
      <c r="B31" s="485"/>
      <c r="C31" s="486"/>
      <c r="D31" s="487"/>
      <c r="E31" s="86"/>
      <c r="F31" s="71"/>
      <c r="G31" s="98"/>
      <c r="H31" s="98"/>
      <c r="I31" s="85"/>
      <c r="J31" s="100"/>
      <c r="K31" s="461"/>
      <c r="L31" s="461"/>
      <c r="M31" s="461"/>
      <c r="N31" s="462"/>
      <c r="O31" s="511"/>
      <c r="P31" s="512"/>
      <c r="Q31" s="512"/>
      <c r="R31" s="513"/>
      <c r="S31" s="560"/>
      <c r="T31" s="461"/>
      <c r="U31" s="461"/>
      <c r="V31" s="91"/>
      <c r="W31" s="90"/>
      <c r="X31" s="461"/>
      <c r="Y31" s="461"/>
      <c r="Z31" s="461"/>
      <c r="AA31" s="462"/>
      <c r="AB31" s="511"/>
      <c r="AC31" s="512"/>
      <c r="AD31" s="512"/>
      <c r="AE31" s="513"/>
      <c r="AF31" s="560"/>
      <c r="AG31" s="461"/>
      <c r="AH31" s="461"/>
      <c r="AI31" s="91"/>
      <c r="AJ31" s="90"/>
      <c r="AK31" s="461"/>
      <c r="AL31" s="461"/>
      <c r="AM31" s="461"/>
      <c r="AN31" s="462"/>
      <c r="AO31" s="511"/>
      <c r="AP31" s="512"/>
      <c r="AQ31" s="512"/>
      <c r="AR31" s="513"/>
      <c r="AS31" s="560"/>
      <c r="AT31" s="461"/>
      <c r="AU31" s="461"/>
      <c r="AV31" s="92"/>
      <c r="AX31" s="74">
        <v>0.51388888888888895</v>
      </c>
    </row>
    <row r="32" spans="1:50" ht="7.05" customHeight="1">
      <c r="A32" s="71"/>
      <c r="B32" s="505"/>
      <c r="C32" s="506"/>
      <c r="D32" s="507"/>
      <c r="E32" s="86"/>
      <c r="F32" s="71"/>
      <c r="G32" s="98"/>
      <c r="H32" s="98"/>
      <c r="I32" s="85"/>
      <c r="J32" s="100"/>
      <c r="K32" s="463"/>
      <c r="L32" s="463"/>
      <c r="M32" s="463"/>
      <c r="N32" s="464"/>
      <c r="O32" s="455"/>
      <c r="P32" s="456"/>
      <c r="Q32" s="456"/>
      <c r="R32" s="457"/>
      <c r="S32" s="558"/>
      <c r="T32" s="561"/>
      <c r="U32" s="561"/>
      <c r="V32" s="91"/>
      <c r="W32" s="90"/>
      <c r="X32" s="463"/>
      <c r="Y32" s="463"/>
      <c r="Z32" s="463"/>
      <c r="AA32" s="464"/>
      <c r="AB32" s="455"/>
      <c r="AC32" s="456"/>
      <c r="AD32" s="456"/>
      <c r="AE32" s="457"/>
      <c r="AF32" s="558"/>
      <c r="AG32" s="561"/>
      <c r="AH32" s="561"/>
      <c r="AI32" s="91"/>
      <c r="AJ32" s="90"/>
      <c r="AK32" s="463"/>
      <c r="AL32" s="463"/>
      <c r="AM32" s="463"/>
      <c r="AN32" s="464"/>
      <c r="AO32" s="455"/>
      <c r="AP32" s="456"/>
      <c r="AQ32" s="456"/>
      <c r="AR32" s="457"/>
      <c r="AS32" s="558"/>
      <c r="AT32" s="561"/>
      <c r="AU32" s="561"/>
      <c r="AV32" s="92"/>
      <c r="AX32" s="74">
        <v>0.52083333333333304</v>
      </c>
    </row>
    <row r="33" spans="1:50" ht="7.05" customHeight="1">
      <c r="A33" s="71"/>
      <c r="B33" s="505"/>
      <c r="C33" s="506"/>
      <c r="D33" s="507"/>
      <c r="E33" s="86"/>
      <c r="F33" s="71"/>
      <c r="G33" s="71"/>
      <c r="H33" s="71"/>
      <c r="I33" s="85"/>
      <c r="J33" s="96"/>
      <c r="K33" s="463"/>
      <c r="L33" s="463"/>
      <c r="M33" s="463"/>
      <c r="N33" s="464"/>
      <c r="O33" s="455"/>
      <c r="P33" s="456"/>
      <c r="Q33" s="456"/>
      <c r="R33" s="457"/>
      <c r="S33" s="558"/>
      <c r="T33" s="463"/>
      <c r="U33" s="463"/>
      <c r="V33" s="91"/>
      <c r="W33" s="90"/>
      <c r="X33" s="463"/>
      <c r="Y33" s="463"/>
      <c r="Z33" s="463"/>
      <c r="AA33" s="464"/>
      <c r="AB33" s="455"/>
      <c r="AC33" s="456"/>
      <c r="AD33" s="456"/>
      <c r="AE33" s="457"/>
      <c r="AF33" s="558"/>
      <c r="AG33" s="463"/>
      <c r="AH33" s="463"/>
      <c r="AI33" s="91"/>
      <c r="AJ33" s="90"/>
      <c r="AK33" s="463"/>
      <c r="AL33" s="463"/>
      <c r="AM33" s="463"/>
      <c r="AN33" s="464"/>
      <c r="AO33" s="455"/>
      <c r="AP33" s="456"/>
      <c r="AQ33" s="456"/>
      <c r="AR33" s="457"/>
      <c r="AS33" s="558"/>
      <c r="AT33" s="463"/>
      <c r="AU33" s="463"/>
      <c r="AV33" s="92"/>
      <c r="AX33" s="74">
        <v>0.52777777777777701</v>
      </c>
    </row>
    <row r="34" spans="1:50" ht="7.05" customHeight="1">
      <c r="A34" s="71"/>
      <c r="B34" s="485">
        <v>0.41666666666666669</v>
      </c>
      <c r="C34" s="486"/>
      <c r="D34" s="487"/>
      <c r="E34" s="301"/>
      <c r="F34" s="71"/>
      <c r="G34" s="71"/>
      <c r="H34" s="71"/>
      <c r="I34" s="85"/>
      <c r="J34" s="310"/>
      <c r="K34" s="465"/>
      <c r="L34" s="465"/>
      <c r="M34" s="465"/>
      <c r="N34" s="466"/>
      <c r="O34" s="458"/>
      <c r="P34" s="459"/>
      <c r="Q34" s="459"/>
      <c r="R34" s="460"/>
      <c r="S34" s="559"/>
      <c r="T34" s="465"/>
      <c r="U34" s="465"/>
      <c r="V34" s="94"/>
      <c r="W34" s="93"/>
      <c r="X34" s="465"/>
      <c r="Y34" s="465"/>
      <c r="Z34" s="465"/>
      <c r="AA34" s="466"/>
      <c r="AB34" s="458"/>
      <c r="AC34" s="459"/>
      <c r="AD34" s="459"/>
      <c r="AE34" s="460"/>
      <c r="AF34" s="559"/>
      <c r="AG34" s="465"/>
      <c r="AH34" s="465"/>
      <c r="AI34" s="94"/>
      <c r="AJ34" s="93"/>
      <c r="AK34" s="465"/>
      <c r="AL34" s="465"/>
      <c r="AM34" s="465"/>
      <c r="AN34" s="466"/>
      <c r="AO34" s="458"/>
      <c r="AP34" s="459"/>
      <c r="AQ34" s="459"/>
      <c r="AR34" s="460"/>
      <c r="AS34" s="559"/>
      <c r="AT34" s="465"/>
      <c r="AU34" s="465"/>
      <c r="AV34" s="92"/>
      <c r="AX34" s="74">
        <v>0.53472222222222199</v>
      </c>
    </row>
    <row r="35" spans="1:50" ht="7.05" customHeight="1">
      <c r="A35" s="71"/>
      <c r="B35" s="485"/>
      <c r="C35" s="486"/>
      <c r="D35" s="487"/>
      <c r="E35" s="86"/>
      <c r="F35" s="71"/>
      <c r="G35" s="71"/>
      <c r="H35" s="71"/>
      <c r="I35" s="85"/>
      <c r="J35" s="100"/>
      <c r="K35" s="461"/>
      <c r="L35" s="461"/>
      <c r="M35" s="461"/>
      <c r="N35" s="462"/>
      <c r="O35" s="511"/>
      <c r="P35" s="512"/>
      <c r="Q35" s="512"/>
      <c r="R35" s="513"/>
      <c r="S35" s="560"/>
      <c r="T35" s="461"/>
      <c r="U35" s="461"/>
      <c r="V35" s="91"/>
      <c r="W35" s="90"/>
      <c r="X35" s="461"/>
      <c r="Y35" s="461"/>
      <c r="Z35" s="461"/>
      <c r="AA35" s="462"/>
      <c r="AB35" s="511"/>
      <c r="AC35" s="512"/>
      <c r="AD35" s="512"/>
      <c r="AE35" s="513"/>
      <c r="AF35" s="560"/>
      <c r="AG35" s="461"/>
      <c r="AH35" s="461"/>
      <c r="AI35" s="91"/>
      <c r="AJ35" s="90"/>
      <c r="AK35" s="461"/>
      <c r="AL35" s="461"/>
      <c r="AM35" s="461"/>
      <c r="AN35" s="462"/>
      <c r="AO35" s="511"/>
      <c r="AP35" s="512"/>
      <c r="AQ35" s="512"/>
      <c r="AR35" s="513"/>
      <c r="AS35" s="560"/>
      <c r="AT35" s="461"/>
      <c r="AU35" s="461"/>
      <c r="AV35" s="92"/>
      <c r="AX35" s="74">
        <v>0.54166666666666596</v>
      </c>
    </row>
    <row r="36" spans="1:50" ht="7.05" customHeight="1">
      <c r="A36" s="71"/>
      <c r="B36" s="505"/>
      <c r="C36" s="506"/>
      <c r="D36" s="507"/>
      <c r="E36" s="86"/>
      <c r="F36" s="71"/>
      <c r="G36" s="71"/>
      <c r="H36" s="71"/>
      <c r="I36" s="85"/>
      <c r="J36" s="100"/>
      <c r="K36" s="463"/>
      <c r="L36" s="463"/>
      <c r="M36" s="463"/>
      <c r="N36" s="464"/>
      <c r="O36" s="455"/>
      <c r="P36" s="456"/>
      <c r="Q36" s="456"/>
      <c r="R36" s="457"/>
      <c r="S36" s="558"/>
      <c r="T36" s="561"/>
      <c r="U36" s="561"/>
      <c r="V36" s="91"/>
      <c r="W36" s="90"/>
      <c r="X36" s="463"/>
      <c r="Y36" s="463"/>
      <c r="Z36" s="463"/>
      <c r="AA36" s="464"/>
      <c r="AB36" s="455"/>
      <c r="AC36" s="456"/>
      <c r="AD36" s="456"/>
      <c r="AE36" s="457"/>
      <c r="AF36" s="558"/>
      <c r="AG36" s="561"/>
      <c r="AH36" s="561"/>
      <c r="AI36" s="91"/>
      <c r="AJ36" s="90"/>
      <c r="AK36" s="463"/>
      <c r="AL36" s="463"/>
      <c r="AM36" s="463"/>
      <c r="AN36" s="464"/>
      <c r="AO36" s="455"/>
      <c r="AP36" s="456"/>
      <c r="AQ36" s="456"/>
      <c r="AR36" s="457"/>
      <c r="AS36" s="558"/>
      <c r="AT36" s="561"/>
      <c r="AU36" s="561"/>
      <c r="AV36" s="92"/>
      <c r="AX36" s="74">
        <v>0.54861111111111105</v>
      </c>
    </row>
    <row r="37" spans="1:50" ht="7.05" customHeight="1">
      <c r="A37" s="71"/>
      <c r="B37" s="505"/>
      <c r="C37" s="506"/>
      <c r="D37" s="507"/>
      <c r="E37" s="86"/>
      <c r="F37" s="71"/>
      <c r="G37" s="71"/>
      <c r="H37" s="71"/>
      <c r="I37" s="85"/>
      <c r="J37" s="96"/>
      <c r="K37" s="463"/>
      <c r="L37" s="463"/>
      <c r="M37" s="463"/>
      <c r="N37" s="464"/>
      <c r="O37" s="455"/>
      <c r="P37" s="456"/>
      <c r="Q37" s="456"/>
      <c r="R37" s="457"/>
      <c r="S37" s="558"/>
      <c r="T37" s="463"/>
      <c r="U37" s="463"/>
      <c r="V37" s="91"/>
      <c r="W37" s="90"/>
      <c r="X37" s="463"/>
      <c r="Y37" s="463"/>
      <c r="Z37" s="463"/>
      <c r="AA37" s="464"/>
      <c r="AB37" s="455"/>
      <c r="AC37" s="456"/>
      <c r="AD37" s="456"/>
      <c r="AE37" s="457"/>
      <c r="AF37" s="558"/>
      <c r="AG37" s="463"/>
      <c r="AH37" s="463"/>
      <c r="AI37" s="91"/>
      <c r="AJ37" s="90"/>
      <c r="AK37" s="463"/>
      <c r="AL37" s="463"/>
      <c r="AM37" s="463"/>
      <c r="AN37" s="464"/>
      <c r="AO37" s="455"/>
      <c r="AP37" s="456"/>
      <c r="AQ37" s="456"/>
      <c r="AR37" s="457"/>
      <c r="AS37" s="558"/>
      <c r="AT37" s="463"/>
      <c r="AU37" s="463"/>
      <c r="AV37" s="92"/>
      <c r="AX37" s="74">
        <v>0.55555555555555503</v>
      </c>
    </row>
    <row r="38" spans="1:50" ht="7.05" customHeight="1">
      <c r="A38" s="71"/>
      <c r="B38" s="485">
        <v>0.45833333333333331</v>
      </c>
      <c r="C38" s="486"/>
      <c r="D38" s="487"/>
      <c r="E38" s="301"/>
      <c r="F38" s="71"/>
      <c r="G38" s="71"/>
      <c r="H38" s="71"/>
      <c r="I38" s="85"/>
      <c r="J38" s="310"/>
      <c r="K38" s="465"/>
      <c r="L38" s="465"/>
      <c r="M38" s="465"/>
      <c r="N38" s="466"/>
      <c r="O38" s="458"/>
      <c r="P38" s="459"/>
      <c r="Q38" s="459"/>
      <c r="R38" s="460"/>
      <c r="S38" s="559"/>
      <c r="T38" s="465"/>
      <c r="U38" s="465"/>
      <c r="V38" s="94"/>
      <c r="W38" s="93"/>
      <c r="X38" s="465"/>
      <c r="Y38" s="465"/>
      <c r="Z38" s="465"/>
      <c r="AA38" s="466"/>
      <c r="AB38" s="458"/>
      <c r="AC38" s="459"/>
      <c r="AD38" s="459"/>
      <c r="AE38" s="460"/>
      <c r="AF38" s="559"/>
      <c r="AG38" s="465"/>
      <c r="AH38" s="465"/>
      <c r="AI38" s="94"/>
      <c r="AJ38" s="93"/>
      <c r="AK38" s="465"/>
      <c r="AL38" s="465"/>
      <c r="AM38" s="465"/>
      <c r="AN38" s="466"/>
      <c r="AO38" s="458"/>
      <c r="AP38" s="459"/>
      <c r="AQ38" s="459"/>
      <c r="AR38" s="460"/>
      <c r="AS38" s="559"/>
      <c r="AT38" s="465"/>
      <c r="AU38" s="465"/>
      <c r="AV38" s="92"/>
      <c r="AX38" s="74">
        <v>0.5625</v>
      </c>
    </row>
    <row r="39" spans="1:50" ht="7.05" customHeight="1">
      <c r="A39" s="71"/>
      <c r="B39" s="485"/>
      <c r="C39" s="486"/>
      <c r="D39" s="487"/>
      <c r="E39" s="86"/>
      <c r="F39" s="562" t="s">
        <v>240</v>
      </c>
      <c r="G39" s="562"/>
      <c r="H39" s="562" t="s">
        <v>243</v>
      </c>
      <c r="I39" s="563"/>
      <c r="J39" s="100"/>
      <c r="K39" s="461"/>
      <c r="L39" s="461"/>
      <c r="M39" s="461"/>
      <c r="N39" s="462"/>
      <c r="O39" s="511"/>
      <c r="P39" s="512"/>
      <c r="Q39" s="512"/>
      <c r="R39" s="513"/>
      <c r="S39" s="560"/>
      <c r="T39" s="461"/>
      <c r="U39" s="461"/>
      <c r="V39" s="91"/>
      <c r="W39" s="90"/>
      <c r="X39" s="461"/>
      <c r="Y39" s="461"/>
      <c r="Z39" s="461"/>
      <c r="AA39" s="462"/>
      <c r="AB39" s="511"/>
      <c r="AC39" s="512"/>
      <c r="AD39" s="512"/>
      <c r="AE39" s="513"/>
      <c r="AF39" s="560"/>
      <c r="AG39" s="461"/>
      <c r="AH39" s="461"/>
      <c r="AI39" s="91"/>
      <c r="AJ39" s="90"/>
      <c r="AK39" s="461"/>
      <c r="AL39" s="461"/>
      <c r="AM39" s="461"/>
      <c r="AN39" s="462"/>
      <c r="AO39" s="511"/>
      <c r="AP39" s="512"/>
      <c r="AQ39" s="512"/>
      <c r="AR39" s="513"/>
      <c r="AS39" s="560"/>
      <c r="AT39" s="461"/>
      <c r="AU39" s="461"/>
      <c r="AV39" s="92"/>
      <c r="AX39" s="74">
        <v>0.56944444444444398</v>
      </c>
    </row>
    <row r="40" spans="1:50" ht="7.05" customHeight="1">
      <c r="A40" s="71"/>
      <c r="B40" s="505"/>
      <c r="C40" s="506"/>
      <c r="D40" s="507"/>
      <c r="E40" s="86"/>
      <c r="F40" s="562"/>
      <c r="G40" s="562"/>
      <c r="H40" s="562"/>
      <c r="I40" s="563"/>
      <c r="J40" s="100"/>
      <c r="K40" s="463"/>
      <c r="L40" s="463"/>
      <c r="M40" s="463"/>
      <c r="N40" s="464"/>
      <c r="O40" s="455"/>
      <c r="P40" s="456"/>
      <c r="Q40" s="456"/>
      <c r="R40" s="457"/>
      <c r="S40" s="558"/>
      <c r="T40" s="561"/>
      <c r="U40" s="561"/>
      <c r="V40" s="91"/>
      <c r="W40" s="90"/>
      <c r="X40" s="463"/>
      <c r="Y40" s="463"/>
      <c r="Z40" s="463"/>
      <c r="AA40" s="464"/>
      <c r="AB40" s="455"/>
      <c r="AC40" s="456"/>
      <c r="AD40" s="456"/>
      <c r="AE40" s="457"/>
      <c r="AF40" s="558"/>
      <c r="AG40" s="561"/>
      <c r="AH40" s="561"/>
      <c r="AI40" s="91"/>
      <c r="AJ40" s="90"/>
      <c r="AK40" s="463"/>
      <c r="AL40" s="463"/>
      <c r="AM40" s="463"/>
      <c r="AN40" s="464"/>
      <c r="AO40" s="455"/>
      <c r="AP40" s="456"/>
      <c r="AQ40" s="456"/>
      <c r="AR40" s="457"/>
      <c r="AS40" s="558"/>
      <c r="AT40" s="561"/>
      <c r="AU40" s="561"/>
      <c r="AV40" s="92"/>
      <c r="AX40" s="74">
        <v>0.57638888888888795</v>
      </c>
    </row>
    <row r="41" spans="1:50" ht="7.05" customHeight="1">
      <c r="A41" s="71"/>
      <c r="B41" s="505"/>
      <c r="C41" s="506"/>
      <c r="D41" s="507"/>
      <c r="E41" s="86"/>
      <c r="F41" s="562"/>
      <c r="G41" s="562"/>
      <c r="H41" s="562"/>
      <c r="I41" s="563"/>
      <c r="J41" s="96"/>
      <c r="K41" s="463"/>
      <c r="L41" s="463"/>
      <c r="M41" s="463"/>
      <c r="N41" s="464"/>
      <c r="O41" s="455"/>
      <c r="P41" s="456"/>
      <c r="Q41" s="456"/>
      <c r="R41" s="457"/>
      <c r="S41" s="558"/>
      <c r="T41" s="463"/>
      <c r="U41" s="463"/>
      <c r="V41" s="91"/>
      <c r="W41" s="90"/>
      <c r="X41" s="463"/>
      <c r="Y41" s="463"/>
      <c r="Z41" s="463"/>
      <c r="AA41" s="464"/>
      <c r="AB41" s="455"/>
      <c r="AC41" s="456"/>
      <c r="AD41" s="456"/>
      <c r="AE41" s="457"/>
      <c r="AF41" s="558"/>
      <c r="AG41" s="463"/>
      <c r="AH41" s="463"/>
      <c r="AI41" s="91"/>
      <c r="AJ41" s="90"/>
      <c r="AK41" s="463"/>
      <c r="AL41" s="463"/>
      <c r="AM41" s="463"/>
      <c r="AN41" s="464"/>
      <c r="AO41" s="455"/>
      <c r="AP41" s="456"/>
      <c r="AQ41" s="456"/>
      <c r="AR41" s="457"/>
      <c r="AS41" s="558"/>
      <c r="AT41" s="463"/>
      <c r="AU41" s="463"/>
      <c r="AV41" s="92"/>
      <c r="AX41" s="74">
        <v>0.58333333333333304</v>
      </c>
    </row>
    <row r="42" spans="1:50" ht="7.05" customHeight="1">
      <c r="A42" s="71"/>
      <c r="B42" s="485">
        <v>0.5</v>
      </c>
      <c r="C42" s="486"/>
      <c r="D42" s="487"/>
      <c r="E42" s="301"/>
      <c r="F42" s="562"/>
      <c r="G42" s="562"/>
      <c r="H42" s="562"/>
      <c r="I42" s="563"/>
      <c r="J42" s="310"/>
      <c r="K42" s="465"/>
      <c r="L42" s="465"/>
      <c r="M42" s="465"/>
      <c r="N42" s="466"/>
      <c r="O42" s="458"/>
      <c r="P42" s="459"/>
      <c r="Q42" s="459"/>
      <c r="R42" s="460"/>
      <c r="S42" s="559"/>
      <c r="T42" s="465"/>
      <c r="U42" s="465"/>
      <c r="V42" s="94"/>
      <c r="W42" s="93"/>
      <c r="X42" s="465"/>
      <c r="Y42" s="465"/>
      <c r="Z42" s="465"/>
      <c r="AA42" s="466"/>
      <c r="AB42" s="458"/>
      <c r="AC42" s="459"/>
      <c r="AD42" s="459"/>
      <c r="AE42" s="460"/>
      <c r="AF42" s="559"/>
      <c r="AG42" s="465"/>
      <c r="AH42" s="465"/>
      <c r="AI42" s="94"/>
      <c r="AJ42" s="93"/>
      <c r="AK42" s="465"/>
      <c r="AL42" s="465"/>
      <c r="AM42" s="465"/>
      <c r="AN42" s="466"/>
      <c r="AO42" s="458"/>
      <c r="AP42" s="459"/>
      <c r="AQ42" s="459"/>
      <c r="AR42" s="460"/>
      <c r="AS42" s="559"/>
      <c r="AT42" s="465"/>
      <c r="AU42" s="465"/>
      <c r="AV42" s="92"/>
    </row>
    <row r="43" spans="1:50" ht="7.05" customHeight="1">
      <c r="A43" s="71"/>
      <c r="B43" s="485"/>
      <c r="C43" s="486"/>
      <c r="D43" s="487"/>
      <c r="E43" s="86"/>
      <c r="F43" s="564" t="s">
        <v>241</v>
      </c>
      <c r="G43" s="564"/>
      <c r="H43" s="564" t="s">
        <v>241</v>
      </c>
      <c r="I43" s="565"/>
      <c r="J43" s="100"/>
      <c r="K43" s="461"/>
      <c r="L43" s="461"/>
      <c r="M43" s="461"/>
      <c r="N43" s="462"/>
      <c r="O43" s="511"/>
      <c r="P43" s="512"/>
      <c r="Q43" s="512"/>
      <c r="R43" s="513"/>
      <c r="S43" s="560"/>
      <c r="T43" s="461"/>
      <c r="U43" s="461"/>
      <c r="V43" s="91"/>
      <c r="W43" s="90"/>
      <c r="X43" s="461"/>
      <c r="Y43" s="461"/>
      <c r="Z43" s="461"/>
      <c r="AA43" s="462"/>
      <c r="AB43" s="511"/>
      <c r="AC43" s="512"/>
      <c r="AD43" s="512"/>
      <c r="AE43" s="513"/>
      <c r="AF43" s="560"/>
      <c r="AG43" s="461"/>
      <c r="AH43" s="461"/>
      <c r="AI43" s="91"/>
      <c r="AJ43" s="90"/>
      <c r="AK43" s="461"/>
      <c r="AL43" s="461"/>
      <c r="AM43" s="461"/>
      <c r="AN43" s="462"/>
      <c r="AO43" s="511"/>
      <c r="AP43" s="512"/>
      <c r="AQ43" s="512"/>
      <c r="AR43" s="513"/>
      <c r="AS43" s="560"/>
      <c r="AT43" s="461"/>
      <c r="AU43" s="461"/>
      <c r="AV43" s="92"/>
    </row>
    <row r="44" spans="1:50" ht="7.05" customHeight="1">
      <c r="A44" s="71"/>
      <c r="B44" s="505"/>
      <c r="C44" s="506"/>
      <c r="D44" s="507"/>
      <c r="E44" s="86"/>
      <c r="F44" s="564"/>
      <c r="G44" s="564"/>
      <c r="H44" s="564"/>
      <c r="I44" s="565"/>
      <c r="J44" s="100"/>
      <c r="K44" s="463"/>
      <c r="L44" s="463"/>
      <c r="M44" s="463"/>
      <c r="N44" s="464"/>
      <c r="O44" s="455"/>
      <c r="P44" s="456"/>
      <c r="Q44" s="456"/>
      <c r="R44" s="457"/>
      <c r="S44" s="558"/>
      <c r="T44" s="561"/>
      <c r="U44" s="561"/>
      <c r="V44" s="91"/>
      <c r="W44" s="90"/>
      <c r="X44" s="463"/>
      <c r="Y44" s="463"/>
      <c r="Z44" s="463"/>
      <c r="AA44" s="464"/>
      <c r="AB44" s="455"/>
      <c r="AC44" s="456"/>
      <c r="AD44" s="456"/>
      <c r="AE44" s="457"/>
      <c r="AF44" s="558"/>
      <c r="AG44" s="561"/>
      <c r="AH44" s="561"/>
      <c r="AI44" s="91"/>
      <c r="AJ44" s="90"/>
      <c r="AK44" s="463"/>
      <c r="AL44" s="463"/>
      <c r="AM44" s="463"/>
      <c r="AN44" s="464"/>
      <c r="AO44" s="455"/>
      <c r="AP44" s="456"/>
      <c r="AQ44" s="456"/>
      <c r="AR44" s="457"/>
      <c r="AS44" s="558"/>
      <c r="AT44" s="561"/>
      <c r="AU44" s="561"/>
      <c r="AV44" s="92"/>
    </row>
    <row r="45" spans="1:50" ht="7.05" customHeight="1">
      <c r="A45" s="71"/>
      <c r="B45" s="505"/>
      <c r="C45" s="506"/>
      <c r="D45" s="507"/>
      <c r="E45" s="86"/>
      <c r="F45" s="566">
        <v>0.375</v>
      </c>
      <c r="G45" s="566"/>
      <c r="H45" s="566">
        <v>0.375</v>
      </c>
      <c r="I45" s="567"/>
      <c r="J45" s="96"/>
      <c r="K45" s="463"/>
      <c r="L45" s="463"/>
      <c r="M45" s="463"/>
      <c r="N45" s="464"/>
      <c r="O45" s="455"/>
      <c r="P45" s="456"/>
      <c r="Q45" s="456"/>
      <c r="R45" s="457"/>
      <c r="S45" s="558"/>
      <c r="T45" s="463"/>
      <c r="U45" s="463"/>
      <c r="V45" s="91"/>
      <c r="W45" s="90"/>
      <c r="X45" s="463"/>
      <c r="Y45" s="463"/>
      <c r="Z45" s="463"/>
      <c r="AA45" s="464"/>
      <c r="AB45" s="455"/>
      <c r="AC45" s="456"/>
      <c r="AD45" s="456"/>
      <c r="AE45" s="457"/>
      <c r="AF45" s="558"/>
      <c r="AG45" s="463"/>
      <c r="AH45" s="463"/>
      <c r="AI45" s="91"/>
      <c r="AJ45" s="90"/>
      <c r="AK45" s="463"/>
      <c r="AL45" s="463"/>
      <c r="AM45" s="463"/>
      <c r="AN45" s="464"/>
      <c r="AO45" s="455"/>
      <c r="AP45" s="456"/>
      <c r="AQ45" s="456"/>
      <c r="AR45" s="457"/>
      <c r="AS45" s="558"/>
      <c r="AT45" s="463"/>
      <c r="AU45" s="463"/>
      <c r="AV45" s="92"/>
    </row>
    <row r="46" spans="1:50" ht="7.05" customHeight="1">
      <c r="A46" s="71"/>
      <c r="B46" s="485">
        <v>0.54166666666666663</v>
      </c>
      <c r="C46" s="486"/>
      <c r="D46" s="487"/>
      <c r="E46" s="301"/>
      <c r="F46" s="566"/>
      <c r="G46" s="566"/>
      <c r="H46" s="566"/>
      <c r="I46" s="567"/>
      <c r="J46" s="310"/>
      <c r="K46" s="465"/>
      <c r="L46" s="465"/>
      <c r="M46" s="465"/>
      <c r="N46" s="466"/>
      <c r="O46" s="458"/>
      <c r="P46" s="459"/>
      <c r="Q46" s="459"/>
      <c r="R46" s="460"/>
      <c r="S46" s="559"/>
      <c r="T46" s="465"/>
      <c r="U46" s="465"/>
      <c r="V46" s="94"/>
      <c r="W46" s="93"/>
      <c r="X46" s="465"/>
      <c r="Y46" s="465"/>
      <c r="Z46" s="465"/>
      <c r="AA46" s="466"/>
      <c r="AB46" s="458"/>
      <c r="AC46" s="459"/>
      <c r="AD46" s="459"/>
      <c r="AE46" s="460"/>
      <c r="AF46" s="559"/>
      <c r="AG46" s="465"/>
      <c r="AH46" s="465"/>
      <c r="AI46" s="94"/>
      <c r="AJ46" s="93"/>
      <c r="AK46" s="465"/>
      <c r="AL46" s="465"/>
      <c r="AM46" s="465"/>
      <c r="AN46" s="466"/>
      <c r="AO46" s="458"/>
      <c r="AP46" s="459"/>
      <c r="AQ46" s="459"/>
      <c r="AR46" s="460"/>
      <c r="AS46" s="559"/>
      <c r="AT46" s="465"/>
      <c r="AU46" s="465"/>
      <c r="AV46" s="92"/>
    </row>
    <row r="47" spans="1:50" ht="7.05" customHeight="1">
      <c r="A47" s="71"/>
      <c r="B47" s="485"/>
      <c r="C47" s="486"/>
      <c r="D47" s="487"/>
      <c r="E47" s="86"/>
      <c r="F47" s="562" t="s">
        <v>74</v>
      </c>
      <c r="G47" s="562"/>
      <c r="H47" s="562" t="s">
        <v>74</v>
      </c>
      <c r="I47" s="563"/>
      <c r="J47" s="100"/>
      <c r="K47" s="461"/>
      <c r="L47" s="461"/>
      <c r="M47" s="461"/>
      <c r="N47" s="462"/>
      <c r="O47" s="511"/>
      <c r="P47" s="512"/>
      <c r="Q47" s="512"/>
      <c r="R47" s="513"/>
      <c r="S47" s="560"/>
      <c r="T47" s="461"/>
      <c r="U47" s="461"/>
      <c r="V47" s="91"/>
      <c r="W47" s="90"/>
      <c r="X47" s="461"/>
      <c r="Y47" s="461"/>
      <c r="Z47" s="461"/>
      <c r="AA47" s="462"/>
      <c r="AB47" s="511"/>
      <c r="AC47" s="512"/>
      <c r="AD47" s="512"/>
      <c r="AE47" s="513"/>
      <c r="AF47" s="560"/>
      <c r="AG47" s="461"/>
      <c r="AH47" s="461"/>
      <c r="AI47" s="91"/>
      <c r="AJ47" s="90"/>
      <c r="AK47" s="461"/>
      <c r="AL47" s="461"/>
      <c r="AM47" s="461"/>
      <c r="AN47" s="462"/>
      <c r="AO47" s="511"/>
      <c r="AP47" s="512"/>
      <c r="AQ47" s="512"/>
      <c r="AR47" s="513"/>
      <c r="AS47" s="560"/>
      <c r="AT47" s="461"/>
      <c r="AU47" s="461"/>
      <c r="AV47" s="92"/>
    </row>
    <row r="48" spans="1:50" ht="7.05" customHeight="1">
      <c r="A48" s="71"/>
      <c r="B48" s="505"/>
      <c r="C48" s="506"/>
      <c r="D48" s="507"/>
      <c r="E48" s="86"/>
      <c r="F48" s="562"/>
      <c r="G48" s="562"/>
      <c r="H48" s="562"/>
      <c r="I48" s="563"/>
      <c r="J48" s="100"/>
      <c r="K48" s="463"/>
      <c r="L48" s="463"/>
      <c r="M48" s="463"/>
      <c r="N48" s="464"/>
      <c r="O48" s="455"/>
      <c r="P48" s="456"/>
      <c r="Q48" s="456"/>
      <c r="R48" s="457"/>
      <c r="S48" s="558"/>
      <c r="T48" s="561"/>
      <c r="U48" s="561"/>
      <c r="V48" s="91"/>
      <c r="W48" s="90"/>
      <c r="X48" s="463"/>
      <c r="Y48" s="463"/>
      <c r="Z48" s="463"/>
      <c r="AA48" s="464"/>
      <c r="AB48" s="455"/>
      <c r="AC48" s="456"/>
      <c r="AD48" s="456"/>
      <c r="AE48" s="457"/>
      <c r="AF48" s="558"/>
      <c r="AG48" s="561"/>
      <c r="AH48" s="561"/>
      <c r="AI48" s="91"/>
      <c r="AJ48" s="90"/>
      <c r="AK48" s="463"/>
      <c r="AL48" s="463"/>
      <c r="AM48" s="463"/>
      <c r="AN48" s="464"/>
      <c r="AO48" s="455"/>
      <c r="AP48" s="456"/>
      <c r="AQ48" s="456"/>
      <c r="AR48" s="457"/>
      <c r="AS48" s="558"/>
      <c r="AT48" s="561"/>
      <c r="AU48" s="561"/>
      <c r="AV48" s="92"/>
    </row>
    <row r="49" spans="1:64" ht="7.05" customHeight="1">
      <c r="A49" s="71"/>
      <c r="B49" s="505"/>
      <c r="C49" s="506"/>
      <c r="D49" s="507"/>
      <c r="E49" s="86"/>
      <c r="F49" s="508">
        <v>0.66666666666666663</v>
      </c>
      <c r="G49" s="508"/>
      <c r="H49" s="509">
        <v>0.875</v>
      </c>
      <c r="I49" s="510"/>
      <c r="J49" s="96"/>
      <c r="K49" s="463"/>
      <c r="L49" s="463"/>
      <c r="M49" s="463"/>
      <c r="N49" s="464"/>
      <c r="O49" s="455"/>
      <c r="P49" s="456"/>
      <c r="Q49" s="456"/>
      <c r="R49" s="457"/>
      <c r="S49" s="558"/>
      <c r="T49" s="463"/>
      <c r="U49" s="463"/>
      <c r="V49" s="91"/>
      <c r="W49" s="90"/>
      <c r="X49" s="463"/>
      <c r="Y49" s="463"/>
      <c r="Z49" s="463"/>
      <c r="AA49" s="464"/>
      <c r="AB49" s="455"/>
      <c r="AC49" s="456"/>
      <c r="AD49" s="456"/>
      <c r="AE49" s="457"/>
      <c r="AF49" s="558"/>
      <c r="AG49" s="463"/>
      <c r="AH49" s="463"/>
      <c r="AI49" s="91"/>
      <c r="AJ49" s="90"/>
      <c r="AK49" s="463"/>
      <c r="AL49" s="463"/>
      <c r="AM49" s="463"/>
      <c r="AN49" s="464"/>
      <c r="AO49" s="455"/>
      <c r="AP49" s="456"/>
      <c r="AQ49" s="456"/>
      <c r="AR49" s="457"/>
      <c r="AS49" s="558"/>
      <c r="AT49" s="463"/>
      <c r="AU49" s="463"/>
      <c r="AV49" s="92"/>
    </row>
    <row r="50" spans="1:64" ht="7.05" customHeight="1">
      <c r="A50" s="71"/>
      <c r="B50" s="485">
        <v>0.58333333333333337</v>
      </c>
      <c r="C50" s="486"/>
      <c r="D50" s="487"/>
      <c r="E50" s="301"/>
      <c r="F50" s="508"/>
      <c r="G50" s="508"/>
      <c r="H50" s="509"/>
      <c r="I50" s="510"/>
      <c r="J50" s="310"/>
      <c r="K50" s="465"/>
      <c r="L50" s="465"/>
      <c r="M50" s="465"/>
      <c r="N50" s="466"/>
      <c r="O50" s="458"/>
      <c r="P50" s="459"/>
      <c r="Q50" s="459"/>
      <c r="R50" s="460"/>
      <c r="S50" s="559"/>
      <c r="T50" s="465"/>
      <c r="U50" s="465"/>
      <c r="V50" s="94"/>
      <c r="W50" s="93"/>
      <c r="X50" s="465"/>
      <c r="Y50" s="465"/>
      <c r="Z50" s="465"/>
      <c r="AA50" s="466"/>
      <c r="AB50" s="458"/>
      <c r="AC50" s="459"/>
      <c r="AD50" s="459"/>
      <c r="AE50" s="460"/>
      <c r="AF50" s="559"/>
      <c r="AG50" s="465"/>
      <c r="AH50" s="465"/>
      <c r="AI50" s="94"/>
      <c r="AJ50" s="93"/>
      <c r="AK50" s="465"/>
      <c r="AL50" s="465"/>
      <c r="AM50" s="465"/>
      <c r="AN50" s="466"/>
      <c r="AO50" s="458"/>
      <c r="AP50" s="459"/>
      <c r="AQ50" s="459"/>
      <c r="AR50" s="460"/>
      <c r="AS50" s="559"/>
      <c r="AT50" s="465"/>
      <c r="AU50" s="465"/>
      <c r="AV50" s="92"/>
    </row>
    <row r="51" spans="1:64" ht="7.05" customHeight="1">
      <c r="A51" s="71"/>
      <c r="B51" s="485"/>
      <c r="C51" s="486"/>
      <c r="D51" s="487"/>
      <c r="E51" s="86"/>
      <c r="F51" s="467" t="s">
        <v>242</v>
      </c>
      <c r="G51" s="467"/>
      <c r="H51" s="467" t="s">
        <v>242</v>
      </c>
      <c r="I51" s="468"/>
      <c r="J51" s="100"/>
      <c r="K51" s="461"/>
      <c r="L51" s="461"/>
      <c r="M51" s="461"/>
      <c r="N51" s="462"/>
      <c r="O51" s="511"/>
      <c r="P51" s="512"/>
      <c r="Q51" s="512"/>
      <c r="R51" s="513"/>
      <c r="S51" s="560"/>
      <c r="T51" s="461"/>
      <c r="U51" s="461"/>
      <c r="V51" s="91"/>
      <c r="W51" s="90"/>
      <c r="X51" s="461"/>
      <c r="Y51" s="461"/>
      <c r="Z51" s="461"/>
      <c r="AA51" s="462"/>
      <c r="AB51" s="511"/>
      <c r="AC51" s="512"/>
      <c r="AD51" s="512"/>
      <c r="AE51" s="513"/>
      <c r="AF51" s="560"/>
      <c r="AG51" s="461"/>
      <c r="AH51" s="461"/>
      <c r="AI51" s="91"/>
      <c r="AJ51" s="90"/>
      <c r="AK51" s="461"/>
      <c r="AL51" s="461"/>
      <c r="AM51" s="461"/>
      <c r="AN51" s="462"/>
      <c r="AO51" s="511"/>
      <c r="AP51" s="512"/>
      <c r="AQ51" s="512"/>
      <c r="AR51" s="513"/>
      <c r="AS51" s="560"/>
      <c r="AT51" s="461"/>
      <c r="AU51" s="461"/>
      <c r="AV51" s="92"/>
    </row>
    <row r="52" spans="1:64" ht="7.05" customHeight="1">
      <c r="A52" s="71"/>
      <c r="B52" s="505"/>
      <c r="C52" s="506"/>
      <c r="D52" s="507"/>
      <c r="E52" s="86"/>
      <c r="F52" s="467"/>
      <c r="G52" s="467"/>
      <c r="H52" s="467"/>
      <c r="I52" s="468"/>
      <c r="J52" s="100"/>
      <c r="K52" s="463"/>
      <c r="L52" s="463"/>
      <c r="M52" s="463"/>
      <c r="N52" s="464"/>
      <c r="O52" s="455"/>
      <c r="P52" s="456"/>
      <c r="Q52" s="456"/>
      <c r="R52" s="457"/>
      <c r="S52" s="558"/>
      <c r="T52" s="561"/>
      <c r="U52" s="561"/>
      <c r="V52" s="91"/>
      <c r="W52" s="90"/>
      <c r="X52" s="463"/>
      <c r="Y52" s="463"/>
      <c r="Z52" s="463"/>
      <c r="AA52" s="464"/>
      <c r="AB52" s="455"/>
      <c r="AC52" s="456"/>
      <c r="AD52" s="456"/>
      <c r="AE52" s="457"/>
      <c r="AF52" s="558"/>
      <c r="AG52" s="561"/>
      <c r="AH52" s="561"/>
      <c r="AI52" s="91"/>
      <c r="AJ52" s="90"/>
      <c r="AK52" s="463"/>
      <c r="AL52" s="463"/>
      <c r="AM52" s="463"/>
      <c r="AN52" s="464"/>
      <c r="AO52" s="455"/>
      <c r="AP52" s="456"/>
      <c r="AQ52" s="456"/>
      <c r="AR52" s="457"/>
      <c r="AS52" s="558"/>
      <c r="AT52" s="561"/>
      <c r="AU52" s="561"/>
      <c r="AV52" s="92"/>
    </row>
    <row r="53" spans="1:64" ht="7.05" customHeight="1">
      <c r="A53" s="71"/>
      <c r="B53" s="505"/>
      <c r="C53" s="506"/>
      <c r="D53" s="507"/>
      <c r="E53" s="86"/>
      <c r="F53" s="71"/>
      <c r="G53" s="71"/>
      <c r="H53" s="71"/>
      <c r="I53" s="85"/>
      <c r="J53" s="96"/>
      <c r="K53" s="463"/>
      <c r="L53" s="463"/>
      <c r="M53" s="463"/>
      <c r="N53" s="464"/>
      <c r="O53" s="455"/>
      <c r="P53" s="456"/>
      <c r="Q53" s="456"/>
      <c r="R53" s="457"/>
      <c r="S53" s="558"/>
      <c r="T53" s="463"/>
      <c r="U53" s="463"/>
      <c r="V53" s="91"/>
      <c r="W53" s="90"/>
      <c r="X53" s="463"/>
      <c r="Y53" s="463"/>
      <c r="Z53" s="463"/>
      <c r="AA53" s="464"/>
      <c r="AB53" s="455"/>
      <c r="AC53" s="456"/>
      <c r="AD53" s="456"/>
      <c r="AE53" s="457"/>
      <c r="AF53" s="558"/>
      <c r="AG53" s="463"/>
      <c r="AH53" s="463"/>
      <c r="AI53" s="91"/>
      <c r="AJ53" s="90"/>
      <c r="AK53" s="463"/>
      <c r="AL53" s="463"/>
      <c r="AM53" s="463"/>
      <c r="AN53" s="464"/>
      <c r="AO53" s="455"/>
      <c r="AP53" s="456"/>
      <c r="AQ53" s="456"/>
      <c r="AR53" s="457"/>
      <c r="AS53" s="558"/>
      <c r="AT53" s="463"/>
      <c r="AU53" s="463"/>
      <c r="AV53" s="92"/>
    </row>
    <row r="54" spans="1:64" ht="7.05" customHeight="1">
      <c r="A54" s="71"/>
      <c r="B54" s="485">
        <v>0.625</v>
      </c>
      <c r="C54" s="486"/>
      <c r="D54" s="487"/>
      <c r="E54" s="301"/>
      <c r="F54" s="71"/>
      <c r="G54" s="71"/>
      <c r="H54" s="71"/>
      <c r="I54" s="85"/>
      <c r="J54" s="310"/>
      <c r="K54" s="465"/>
      <c r="L54" s="465"/>
      <c r="M54" s="465"/>
      <c r="N54" s="466"/>
      <c r="O54" s="458"/>
      <c r="P54" s="459"/>
      <c r="Q54" s="459"/>
      <c r="R54" s="460"/>
      <c r="S54" s="559"/>
      <c r="T54" s="465"/>
      <c r="U54" s="465"/>
      <c r="V54" s="94"/>
      <c r="W54" s="93"/>
      <c r="X54" s="465"/>
      <c r="Y54" s="465"/>
      <c r="Z54" s="465"/>
      <c r="AA54" s="466"/>
      <c r="AB54" s="458"/>
      <c r="AC54" s="459"/>
      <c r="AD54" s="459"/>
      <c r="AE54" s="460"/>
      <c r="AF54" s="559"/>
      <c r="AG54" s="465"/>
      <c r="AH54" s="465"/>
      <c r="AI54" s="94"/>
      <c r="AJ54" s="93"/>
      <c r="AK54" s="465"/>
      <c r="AL54" s="465"/>
      <c r="AM54" s="465"/>
      <c r="AN54" s="466"/>
      <c r="AO54" s="458"/>
      <c r="AP54" s="459"/>
      <c r="AQ54" s="459"/>
      <c r="AR54" s="460"/>
      <c r="AS54" s="559"/>
      <c r="AT54" s="465"/>
      <c r="AU54" s="465"/>
      <c r="AV54" s="92"/>
    </row>
    <row r="55" spans="1:64" ht="7.05" customHeight="1">
      <c r="A55" s="71"/>
      <c r="B55" s="485"/>
      <c r="C55" s="486"/>
      <c r="D55" s="487"/>
      <c r="E55" s="86"/>
      <c r="F55" s="71"/>
      <c r="G55" s="71"/>
      <c r="H55" s="71"/>
      <c r="I55" s="85"/>
      <c r="J55" s="100"/>
      <c r="K55" s="461"/>
      <c r="L55" s="461"/>
      <c r="M55" s="461"/>
      <c r="N55" s="462"/>
      <c r="O55" s="511"/>
      <c r="P55" s="512"/>
      <c r="Q55" s="512"/>
      <c r="R55" s="513"/>
      <c r="S55" s="560"/>
      <c r="T55" s="461"/>
      <c r="U55" s="461"/>
      <c r="V55" s="91"/>
      <c r="W55" s="90"/>
      <c r="X55" s="461"/>
      <c r="Y55" s="461"/>
      <c r="Z55" s="461"/>
      <c r="AA55" s="462"/>
      <c r="AB55" s="511"/>
      <c r="AC55" s="512"/>
      <c r="AD55" s="512"/>
      <c r="AE55" s="513"/>
      <c r="AF55" s="560"/>
      <c r="AG55" s="461"/>
      <c r="AH55" s="461"/>
      <c r="AI55" s="91"/>
      <c r="AJ55" s="90"/>
      <c r="AK55" s="461"/>
      <c r="AL55" s="461"/>
      <c r="AM55" s="461"/>
      <c r="AN55" s="462"/>
      <c r="AO55" s="511"/>
      <c r="AP55" s="512"/>
      <c r="AQ55" s="512"/>
      <c r="AR55" s="513"/>
      <c r="AS55" s="560"/>
      <c r="AT55" s="461"/>
      <c r="AU55" s="461"/>
      <c r="AV55" s="92"/>
    </row>
    <row r="56" spans="1:64" ht="7.05" customHeight="1">
      <c r="A56" s="71"/>
      <c r="B56" s="505"/>
      <c r="C56" s="506"/>
      <c r="D56" s="507"/>
      <c r="E56" s="86"/>
      <c r="F56" s="71"/>
      <c r="G56" s="71"/>
      <c r="H56" s="71"/>
      <c r="I56" s="85"/>
      <c r="J56" s="100"/>
      <c r="K56" s="463"/>
      <c r="L56" s="463"/>
      <c r="M56" s="463"/>
      <c r="N56" s="464"/>
      <c r="O56" s="455"/>
      <c r="P56" s="456"/>
      <c r="Q56" s="456"/>
      <c r="R56" s="457"/>
      <c r="S56" s="558"/>
      <c r="T56" s="561"/>
      <c r="U56" s="561"/>
      <c r="V56" s="91"/>
      <c r="W56" s="90"/>
      <c r="X56" s="463"/>
      <c r="Y56" s="463"/>
      <c r="Z56" s="463"/>
      <c r="AA56" s="464"/>
      <c r="AB56" s="455"/>
      <c r="AC56" s="456"/>
      <c r="AD56" s="456"/>
      <c r="AE56" s="457"/>
      <c r="AF56" s="558"/>
      <c r="AG56" s="561"/>
      <c r="AH56" s="561"/>
      <c r="AI56" s="91"/>
      <c r="AJ56" s="90"/>
      <c r="AK56" s="463"/>
      <c r="AL56" s="463"/>
      <c r="AM56" s="463"/>
      <c r="AN56" s="464"/>
      <c r="AO56" s="455"/>
      <c r="AP56" s="456"/>
      <c r="AQ56" s="456"/>
      <c r="AR56" s="457"/>
      <c r="AS56" s="558"/>
      <c r="AT56" s="561"/>
      <c r="AU56" s="561"/>
      <c r="AV56" s="92"/>
    </row>
    <row r="57" spans="1:64" ht="7.05" customHeight="1">
      <c r="A57" s="71"/>
      <c r="B57" s="505"/>
      <c r="C57" s="506"/>
      <c r="D57" s="507"/>
      <c r="E57" s="86"/>
      <c r="F57" s="71"/>
      <c r="G57" s="71"/>
      <c r="H57" s="71"/>
      <c r="I57" s="85"/>
      <c r="J57" s="86"/>
      <c r="K57" s="463"/>
      <c r="L57" s="463"/>
      <c r="M57" s="463"/>
      <c r="N57" s="464"/>
      <c r="O57" s="455"/>
      <c r="P57" s="456"/>
      <c r="Q57" s="456"/>
      <c r="R57" s="457"/>
      <c r="S57" s="558"/>
      <c r="T57" s="463"/>
      <c r="U57" s="463"/>
      <c r="V57" s="91"/>
      <c r="W57" s="90"/>
      <c r="X57" s="463"/>
      <c r="Y57" s="463"/>
      <c r="Z57" s="463"/>
      <c r="AA57" s="464"/>
      <c r="AB57" s="455"/>
      <c r="AC57" s="456"/>
      <c r="AD57" s="456"/>
      <c r="AE57" s="457"/>
      <c r="AF57" s="558"/>
      <c r="AG57" s="463"/>
      <c r="AH57" s="463"/>
      <c r="AI57" s="91"/>
      <c r="AJ57" s="90"/>
      <c r="AK57" s="463"/>
      <c r="AL57" s="463"/>
      <c r="AM57" s="463"/>
      <c r="AN57" s="463"/>
      <c r="AO57" s="558"/>
      <c r="AP57" s="561"/>
      <c r="AQ57" s="561"/>
      <c r="AR57" s="464"/>
      <c r="AS57" s="463"/>
      <c r="AT57" s="463"/>
      <c r="AU57" s="463"/>
      <c r="AV57" s="92"/>
    </row>
    <row r="58" spans="1:64" ht="7.05" customHeight="1" thickBot="1">
      <c r="A58" s="71"/>
      <c r="B58" s="485">
        <v>0.66666666666666663</v>
      </c>
      <c r="C58" s="486"/>
      <c r="D58" s="487"/>
      <c r="E58" s="301"/>
      <c r="F58" s="71"/>
      <c r="G58" s="71"/>
      <c r="H58" s="71"/>
      <c r="I58" s="85"/>
      <c r="J58" s="301"/>
      <c r="K58" s="465"/>
      <c r="L58" s="465"/>
      <c r="M58" s="465"/>
      <c r="N58" s="466"/>
      <c r="O58" s="458"/>
      <c r="P58" s="459"/>
      <c r="Q58" s="459"/>
      <c r="R58" s="460"/>
      <c r="S58" s="559"/>
      <c r="T58" s="465"/>
      <c r="U58" s="465"/>
      <c r="V58" s="94"/>
      <c r="W58" s="93"/>
      <c r="X58" s="465"/>
      <c r="Y58" s="465"/>
      <c r="Z58" s="465"/>
      <c r="AA58" s="466"/>
      <c r="AB58" s="458"/>
      <c r="AC58" s="459"/>
      <c r="AD58" s="459"/>
      <c r="AE58" s="460"/>
      <c r="AF58" s="559"/>
      <c r="AG58" s="465"/>
      <c r="AH58" s="465"/>
      <c r="AI58" s="94"/>
      <c r="AJ58" s="90"/>
      <c r="AK58" s="604"/>
      <c r="AL58" s="604"/>
      <c r="AM58" s="604"/>
      <c r="AN58" s="604"/>
      <c r="AO58" s="605"/>
      <c r="AP58" s="604"/>
      <c r="AQ58" s="604"/>
      <c r="AR58" s="606"/>
      <c r="AS58" s="604"/>
      <c r="AT58" s="604"/>
      <c r="AU58" s="604"/>
      <c r="AV58" s="83"/>
    </row>
    <row r="59" spans="1:64" ht="7.05" customHeight="1">
      <c r="A59" s="71"/>
      <c r="B59" s="485"/>
      <c r="C59" s="486"/>
      <c r="D59" s="487"/>
      <c r="E59" s="86"/>
      <c r="F59" s="71"/>
      <c r="G59" s="71"/>
      <c r="H59" s="71"/>
      <c r="I59" s="85"/>
      <c r="J59" s="100"/>
      <c r="K59" s="461"/>
      <c r="L59" s="461"/>
      <c r="M59" s="461"/>
      <c r="N59" s="462"/>
      <c r="O59" s="511"/>
      <c r="P59" s="512"/>
      <c r="Q59" s="512"/>
      <c r="R59" s="513"/>
      <c r="S59" s="560"/>
      <c r="T59" s="461"/>
      <c r="U59" s="461"/>
      <c r="V59" s="91"/>
      <c r="W59" s="90"/>
      <c r="X59" s="461"/>
      <c r="Y59" s="461"/>
      <c r="Z59" s="461"/>
      <c r="AA59" s="462"/>
      <c r="AB59" s="511"/>
      <c r="AC59" s="512"/>
      <c r="AD59" s="512"/>
      <c r="AE59" s="513"/>
      <c r="AF59" s="560"/>
      <c r="AG59" s="461"/>
      <c r="AH59" s="461"/>
      <c r="AI59" s="49"/>
      <c r="AJ59" s="101"/>
      <c r="AK59" s="102"/>
      <c r="AL59" s="102"/>
      <c r="AM59" s="102"/>
      <c r="AN59" s="102"/>
      <c r="AO59" s="102"/>
      <c r="AP59" s="102"/>
      <c r="AQ59" s="102"/>
      <c r="AR59" s="102"/>
      <c r="AS59" s="102"/>
      <c r="AT59" s="102"/>
      <c r="AU59" s="102"/>
      <c r="AV59" s="102"/>
    </row>
    <row r="60" spans="1:64" ht="7.05" customHeight="1" thickBot="1">
      <c r="A60" s="71"/>
      <c r="B60" s="505"/>
      <c r="C60" s="506"/>
      <c r="D60" s="507"/>
      <c r="E60" s="86"/>
      <c r="F60" s="71"/>
      <c r="G60" s="71"/>
      <c r="H60" s="71"/>
      <c r="I60" s="85"/>
      <c r="J60" s="100"/>
      <c r="K60" s="463"/>
      <c r="L60" s="463"/>
      <c r="M60" s="463"/>
      <c r="N60" s="464"/>
      <c r="O60" s="455"/>
      <c r="P60" s="456"/>
      <c r="Q60" s="456"/>
      <c r="R60" s="457"/>
      <c r="S60" s="558"/>
      <c r="T60" s="561"/>
      <c r="U60" s="561"/>
      <c r="V60" s="91"/>
      <c r="W60" s="90"/>
      <c r="X60" s="463"/>
      <c r="Y60" s="463"/>
      <c r="Z60" s="463"/>
      <c r="AA60" s="464"/>
      <c r="AB60" s="455"/>
      <c r="AC60" s="456"/>
      <c r="AD60" s="456"/>
      <c r="AE60" s="457"/>
      <c r="AF60" s="558"/>
      <c r="AG60" s="561"/>
      <c r="AH60" s="561"/>
      <c r="AI60" s="49"/>
      <c r="AJ60" s="103"/>
      <c r="AV60" s="71"/>
    </row>
    <row r="61" spans="1:64" ht="7.05" customHeight="1">
      <c r="A61" s="71"/>
      <c r="B61" s="505"/>
      <c r="C61" s="506"/>
      <c r="D61" s="507"/>
      <c r="E61" s="86"/>
      <c r="F61" s="71"/>
      <c r="G61" s="71"/>
      <c r="H61" s="71"/>
      <c r="I61" s="85"/>
      <c r="J61" s="86"/>
      <c r="K61" s="463"/>
      <c r="L61" s="463"/>
      <c r="M61" s="463"/>
      <c r="N61" s="464"/>
      <c r="O61" s="455"/>
      <c r="P61" s="456"/>
      <c r="Q61" s="456"/>
      <c r="R61" s="457"/>
      <c r="S61" s="558"/>
      <c r="T61" s="463"/>
      <c r="U61" s="463"/>
      <c r="V61" s="91"/>
      <c r="W61" s="90"/>
      <c r="X61" s="463"/>
      <c r="Y61" s="463"/>
      <c r="Z61" s="463"/>
      <c r="AA61" s="464"/>
      <c r="AB61" s="455"/>
      <c r="AC61" s="456"/>
      <c r="AD61" s="456"/>
      <c r="AE61" s="457"/>
      <c r="AF61" s="558"/>
      <c r="AG61" s="463"/>
      <c r="AH61" s="463"/>
      <c r="AI61" s="49"/>
      <c r="AJ61" s="103"/>
      <c r="AK61" s="549" t="s">
        <v>130</v>
      </c>
      <c r="AL61" s="550"/>
      <c r="AM61" s="550"/>
      <c r="AN61" s="550"/>
      <c r="AO61" s="550"/>
      <c r="AP61" s="550"/>
      <c r="AQ61" s="550"/>
      <c r="AR61" s="550"/>
      <c r="AS61" s="550"/>
      <c r="AT61" s="550"/>
      <c r="AU61" s="551"/>
      <c r="AV61" s="71"/>
    </row>
    <row r="62" spans="1:64" ht="7.05" customHeight="1">
      <c r="A62" s="71"/>
      <c r="B62" s="485">
        <v>0.70833333333333337</v>
      </c>
      <c r="C62" s="486"/>
      <c r="D62" s="487"/>
      <c r="E62" s="301"/>
      <c r="F62" s="71"/>
      <c r="G62" s="71"/>
      <c r="H62" s="71"/>
      <c r="I62" s="85"/>
      <c r="J62" s="301"/>
      <c r="K62" s="465"/>
      <c r="L62" s="465"/>
      <c r="M62" s="465"/>
      <c r="N62" s="466"/>
      <c r="O62" s="458"/>
      <c r="P62" s="459"/>
      <c r="Q62" s="459"/>
      <c r="R62" s="460"/>
      <c r="S62" s="559"/>
      <c r="T62" s="465"/>
      <c r="U62" s="465"/>
      <c r="V62" s="94"/>
      <c r="W62" s="93"/>
      <c r="X62" s="465"/>
      <c r="Y62" s="465"/>
      <c r="Z62" s="465"/>
      <c r="AA62" s="466"/>
      <c r="AB62" s="458"/>
      <c r="AC62" s="459"/>
      <c r="AD62" s="459"/>
      <c r="AE62" s="460"/>
      <c r="AF62" s="559"/>
      <c r="AG62" s="465"/>
      <c r="AH62" s="465"/>
      <c r="AI62" s="104"/>
      <c r="AJ62" s="103"/>
      <c r="AK62" s="552"/>
      <c r="AL62" s="553"/>
      <c r="AM62" s="553"/>
      <c r="AN62" s="553"/>
      <c r="AO62" s="553"/>
      <c r="AP62" s="553"/>
      <c r="AQ62" s="553"/>
      <c r="AR62" s="553"/>
      <c r="AS62" s="553"/>
      <c r="AT62" s="553"/>
      <c r="AU62" s="554"/>
      <c r="AV62" s="71"/>
      <c r="BL62" s="304"/>
    </row>
    <row r="63" spans="1:64" ht="7.05" customHeight="1">
      <c r="A63" s="71"/>
      <c r="B63" s="485"/>
      <c r="C63" s="486"/>
      <c r="D63" s="487"/>
      <c r="E63" s="86"/>
      <c r="F63" s="71"/>
      <c r="G63" s="105"/>
      <c r="H63" s="105"/>
      <c r="I63" s="85"/>
      <c r="J63" s="100"/>
      <c r="K63" s="461"/>
      <c r="L63" s="461"/>
      <c r="M63" s="461"/>
      <c r="N63" s="462"/>
      <c r="O63" s="511"/>
      <c r="P63" s="512"/>
      <c r="Q63" s="512"/>
      <c r="R63" s="513"/>
      <c r="S63" s="560"/>
      <c r="T63" s="461"/>
      <c r="U63" s="461"/>
      <c r="V63" s="91"/>
      <c r="W63" s="90"/>
      <c r="X63" s="461"/>
      <c r="Y63" s="461"/>
      <c r="Z63" s="461"/>
      <c r="AA63" s="462"/>
      <c r="AB63" s="511"/>
      <c r="AC63" s="512"/>
      <c r="AD63" s="512"/>
      <c r="AE63" s="513"/>
      <c r="AF63" s="560"/>
      <c r="AG63" s="461"/>
      <c r="AH63" s="461"/>
      <c r="AI63" s="106"/>
      <c r="AJ63" s="103"/>
      <c r="AK63" s="552"/>
      <c r="AL63" s="553"/>
      <c r="AM63" s="553"/>
      <c r="AN63" s="553"/>
      <c r="AO63" s="553"/>
      <c r="AP63" s="553"/>
      <c r="AQ63" s="553"/>
      <c r="AR63" s="553"/>
      <c r="AS63" s="553"/>
      <c r="AT63" s="553"/>
      <c r="AU63" s="554"/>
      <c r="AV63" s="71"/>
    </row>
    <row r="64" spans="1:64" ht="7.05" customHeight="1">
      <c r="A64" s="71"/>
      <c r="B64" s="505"/>
      <c r="C64" s="506"/>
      <c r="D64" s="507"/>
      <c r="E64" s="86"/>
      <c r="F64" s="71"/>
      <c r="G64" s="105"/>
      <c r="H64" s="105"/>
      <c r="I64" s="85"/>
      <c r="J64" s="100"/>
      <c r="K64" s="463"/>
      <c r="L64" s="463"/>
      <c r="M64" s="463"/>
      <c r="N64" s="464"/>
      <c r="O64" s="455"/>
      <c r="P64" s="456"/>
      <c r="Q64" s="456"/>
      <c r="R64" s="457"/>
      <c r="S64" s="558"/>
      <c r="T64" s="561"/>
      <c r="U64" s="561"/>
      <c r="V64" s="91"/>
      <c r="W64" s="90"/>
      <c r="X64" s="463"/>
      <c r="Y64" s="463"/>
      <c r="Z64" s="463"/>
      <c r="AA64" s="464"/>
      <c r="AB64" s="455"/>
      <c r="AC64" s="456"/>
      <c r="AD64" s="456"/>
      <c r="AE64" s="457"/>
      <c r="AF64" s="558"/>
      <c r="AG64" s="561"/>
      <c r="AH64" s="561"/>
      <c r="AI64" s="107"/>
      <c r="AJ64" s="103"/>
      <c r="AK64" s="555"/>
      <c r="AL64" s="556"/>
      <c r="AM64" s="556"/>
      <c r="AN64" s="556"/>
      <c r="AO64" s="556"/>
      <c r="AP64" s="556"/>
      <c r="AQ64" s="556"/>
      <c r="AR64" s="556"/>
      <c r="AS64" s="556"/>
      <c r="AT64" s="556"/>
      <c r="AU64" s="557"/>
      <c r="AV64" s="71"/>
    </row>
    <row r="65" spans="1:48" ht="7.05" customHeight="1">
      <c r="A65" s="71"/>
      <c r="B65" s="505"/>
      <c r="C65" s="506"/>
      <c r="D65" s="507"/>
      <c r="E65" s="86"/>
      <c r="F65" s="71"/>
      <c r="G65" s="105"/>
      <c r="H65" s="105"/>
      <c r="I65" s="85"/>
      <c r="J65" s="86"/>
      <c r="K65" s="463"/>
      <c r="L65" s="463"/>
      <c r="M65" s="463"/>
      <c r="N65" s="464"/>
      <c r="O65" s="455"/>
      <c r="P65" s="456"/>
      <c r="Q65" s="456"/>
      <c r="R65" s="457"/>
      <c r="S65" s="558"/>
      <c r="T65" s="463"/>
      <c r="U65" s="463"/>
      <c r="V65" s="91"/>
      <c r="W65" s="90"/>
      <c r="X65" s="463"/>
      <c r="Y65" s="463"/>
      <c r="Z65" s="463"/>
      <c r="AA65" s="464"/>
      <c r="AB65" s="455"/>
      <c r="AC65" s="456"/>
      <c r="AD65" s="456"/>
      <c r="AE65" s="457"/>
      <c r="AF65" s="558"/>
      <c r="AG65" s="463"/>
      <c r="AH65" s="463"/>
      <c r="AI65" s="107"/>
      <c r="AJ65" s="103"/>
      <c r="AK65" s="537" t="s">
        <v>136</v>
      </c>
      <c r="AL65" s="538"/>
      <c r="AM65" s="538"/>
      <c r="AN65" s="538"/>
      <c r="AO65" s="538"/>
      <c r="AP65" s="538"/>
      <c r="AQ65" s="538"/>
      <c r="AR65" s="538"/>
      <c r="AS65" s="538"/>
      <c r="AT65" s="538"/>
      <c r="AU65" s="539"/>
      <c r="AV65" s="71"/>
    </row>
    <row r="66" spans="1:48" ht="7.05" customHeight="1">
      <c r="A66" s="71"/>
      <c r="B66" s="485">
        <v>0.75</v>
      </c>
      <c r="C66" s="486"/>
      <c r="D66" s="487"/>
      <c r="E66" s="301"/>
      <c r="F66" s="71"/>
      <c r="G66" s="105"/>
      <c r="H66" s="105"/>
      <c r="I66" s="85"/>
      <c r="J66" s="301"/>
      <c r="K66" s="465"/>
      <c r="L66" s="465"/>
      <c r="M66" s="465"/>
      <c r="N66" s="466"/>
      <c r="O66" s="458"/>
      <c r="P66" s="459"/>
      <c r="Q66" s="459"/>
      <c r="R66" s="460"/>
      <c r="S66" s="559"/>
      <c r="T66" s="465"/>
      <c r="U66" s="465"/>
      <c r="V66" s="94"/>
      <c r="W66" s="93"/>
      <c r="X66" s="465"/>
      <c r="Y66" s="465"/>
      <c r="Z66" s="465"/>
      <c r="AA66" s="466"/>
      <c r="AB66" s="458"/>
      <c r="AC66" s="459"/>
      <c r="AD66" s="459"/>
      <c r="AE66" s="460"/>
      <c r="AF66" s="559"/>
      <c r="AG66" s="465"/>
      <c r="AH66" s="465"/>
      <c r="AI66" s="104"/>
      <c r="AJ66" s="103"/>
      <c r="AK66" s="540"/>
      <c r="AL66" s="541"/>
      <c r="AM66" s="541"/>
      <c r="AN66" s="541"/>
      <c r="AO66" s="541"/>
      <c r="AP66" s="541"/>
      <c r="AQ66" s="541"/>
      <c r="AR66" s="541"/>
      <c r="AS66" s="541"/>
      <c r="AT66" s="541"/>
      <c r="AU66" s="542"/>
      <c r="AV66" s="71"/>
    </row>
    <row r="67" spans="1:48" ht="7.05" customHeight="1">
      <c r="A67" s="71"/>
      <c r="B67" s="485"/>
      <c r="C67" s="486"/>
      <c r="D67" s="487"/>
      <c r="E67" s="86"/>
      <c r="F67" s="71"/>
      <c r="G67" s="105"/>
      <c r="H67" s="105"/>
      <c r="I67" s="85"/>
      <c r="J67" s="100"/>
      <c r="K67" s="461"/>
      <c r="L67" s="461"/>
      <c r="M67" s="461"/>
      <c r="N67" s="462"/>
      <c r="O67" s="511"/>
      <c r="P67" s="512"/>
      <c r="Q67" s="512"/>
      <c r="R67" s="513"/>
      <c r="S67" s="560"/>
      <c r="T67" s="461"/>
      <c r="U67" s="461"/>
      <c r="V67" s="91"/>
      <c r="W67" s="90"/>
      <c r="X67" s="461"/>
      <c r="Y67" s="461"/>
      <c r="Z67" s="461"/>
      <c r="AA67" s="462"/>
      <c r="AB67" s="511"/>
      <c r="AC67" s="512"/>
      <c r="AD67" s="512"/>
      <c r="AE67" s="513"/>
      <c r="AF67" s="560"/>
      <c r="AG67" s="461"/>
      <c r="AH67" s="461"/>
      <c r="AI67" s="107"/>
      <c r="AJ67" s="103"/>
      <c r="AK67" s="540"/>
      <c r="AL67" s="541"/>
      <c r="AM67" s="541"/>
      <c r="AN67" s="541"/>
      <c r="AO67" s="541"/>
      <c r="AP67" s="541"/>
      <c r="AQ67" s="541"/>
      <c r="AR67" s="541"/>
      <c r="AS67" s="541"/>
      <c r="AT67" s="541"/>
      <c r="AU67" s="542"/>
      <c r="AV67" s="71"/>
    </row>
    <row r="68" spans="1:48" ht="7.05" customHeight="1">
      <c r="A68" s="71"/>
      <c r="B68" s="505"/>
      <c r="C68" s="506"/>
      <c r="D68" s="507"/>
      <c r="E68" s="86"/>
      <c r="F68" s="71"/>
      <c r="G68" s="105"/>
      <c r="H68" s="105"/>
      <c r="I68" s="85"/>
      <c r="J68" s="100"/>
      <c r="K68" s="463"/>
      <c r="L68" s="463"/>
      <c r="M68" s="463"/>
      <c r="N68" s="464"/>
      <c r="O68" s="455"/>
      <c r="P68" s="456"/>
      <c r="Q68" s="456"/>
      <c r="R68" s="457"/>
      <c r="S68" s="558"/>
      <c r="T68" s="561"/>
      <c r="U68" s="561"/>
      <c r="V68" s="91"/>
      <c r="W68" s="90"/>
      <c r="X68" s="463"/>
      <c r="Y68" s="463"/>
      <c r="Z68" s="463"/>
      <c r="AA68" s="464"/>
      <c r="AB68" s="455"/>
      <c r="AC68" s="456"/>
      <c r="AD68" s="456"/>
      <c r="AE68" s="457"/>
      <c r="AF68" s="558"/>
      <c r="AG68" s="561"/>
      <c r="AH68" s="561"/>
      <c r="AI68" s="107"/>
      <c r="AJ68" s="103"/>
      <c r="AK68" s="540"/>
      <c r="AL68" s="541"/>
      <c r="AM68" s="541"/>
      <c r="AN68" s="541"/>
      <c r="AO68" s="541"/>
      <c r="AP68" s="541"/>
      <c r="AQ68" s="541"/>
      <c r="AR68" s="541"/>
      <c r="AS68" s="541"/>
      <c r="AT68" s="541"/>
      <c r="AU68" s="542"/>
      <c r="AV68" s="71"/>
    </row>
    <row r="69" spans="1:48" ht="7.05" customHeight="1">
      <c r="A69" s="71"/>
      <c r="B69" s="505"/>
      <c r="C69" s="506"/>
      <c r="D69" s="507"/>
      <c r="E69" s="86"/>
      <c r="F69" s="71"/>
      <c r="G69" s="105"/>
      <c r="H69" s="105"/>
      <c r="I69" s="85"/>
      <c r="J69" s="86"/>
      <c r="K69" s="463"/>
      <c r="L69" s="463"/>
      <c r="M69" s="463"/>
      <c r="N69" s="464"/>
      <c r="O69" s="455"/>
      <c r="P69" s="456"/>
      <c r="Q69" s="456"/>
      <c r="R69" s="457"/>
      <c r="S69" s="558"/>
      <c r="T69" s="463"/>
      <c r="U69" s="463"/>
      <c r="V69" s="91"/>
      <c r="W69" s="90"/>
      <c r="X69" s="463"/>
      <c r="Y69" s="463"/>
      <c r="Z69" s="463"/>
      <c r="AA69" s="464"/>
      <c r="AB69" s="455"/>
      <c r="AC69" s="456"/>
      <c r="AD69" s="456"/>
      <c r="AE69" s="457"/>
      <c r="AF69" s="558"/>
      <c r="AG69" s="463"/>
      <c r="AH69" s="463"/>
      <c r="AI69" s="107"/>
      <c r="AJ69" s="103"/>
      <c r="AK69" s="540"/>
      <c r="AL69" s="541"/>
      <c r="AM69" s="541"/>
      <c r="AN69" s="541"/>
      <c r="AO69" s="541"/>
      <c r="AP69" s="541"/>
      <c r="AQ69" s="541"/>
      <c r="AR69" s="541"/>
      <c r="AS69" s="541"/>
      <c r="AT69" s="541"/>
      <c r="AU69" s="542"/>
      <c r="AV69" s="71"/>
    </row>
    <row r="70" spans="1:48" ht="7.05" customHeight="1">
      <c r="A70" s="71"/>
      <c r="B70" s="485">
        <v>0.79166666666666663</v>
      </c>
      <c r="C70" s="486"/>
      <c r="D70" s="487"/>
      <c r="E70" s="301"/>
      <c r="F70" s="71"/>
      <c r="G70" s="105"/>
      <c r="H70" s="105"/>
      <c r="I70" s="85"/>
      <c r="J70" s="301"/>
      <c r="K70" s="465"/>
      <c r="L70" s="465"/>
      <c r="M70" s="465"/>
      <c r="N70" s="466"/>
      <c r="O70" s="458"/>
      <c r="P70" s="459"/>
      <c r="Q70" s="459"/>
      <c r="R70" s="460"/>
      <c r="S70" s="559"/>
      <c r="T70" s="465"/>
      <c r="U70" s="465"/>
      <c r="V70" s="94"/>
      <c r="W70" s="93"/>
      <c r="X70" s="465"/>
      <c r="Y70" s="465"/>
      <c r="Z70" s="465"/>
      <c r="AA70" s="466"/>
      <c r="AB70" s="458"/>
      <c r="AC70" s="459"/>
      <c r="AD70" s="459"/>
      <c r="AE70" s="460"/>
      <c r="AF70" s="559"/>
      <c r="AG70" s="465"/>
      <c r="AH70" s="465"/>
      <c r="AI70" s="104"/>
      <c r="AJ70" s="103"/>
      <c r="AK70" s="547" t="s">
        <v>125</v>
      </c>
      <c r="AL70" s="543" t="s">
        <v>126</v>
      </c>
      <c r="AM70" s="543"/>
      <c r="AN70" s="543"/>
      <c r="AO70" s="543"/>
      <c r="AP70" s="543"/>
      <c r="AQ70" s="543"/>
      <c r="AR70" s="543"/>
      <c r="AS70" s="543"/>
      <c r="AT70" s="543"/>
      <c r="AU70" s="544"/>
      <c r="AV70" s="71"/>
    </row>
    <row r="71" spans="1:48" ht="7.05" customHeight="1">
      <c r="A71" s="71"/>
      <c r="B71" s="485"/>
      <c r="C71" s="486"/>
      <c r="D71" s="487"/>
      <c r="E71" s="86"/>
      <c r="F71" s="71"/>
      <c r="G71" s="105"/>
      <c r="H71" s="105"/>
      <c r="I71" s="85"/>
      <c r="J71" s="100"/>
      <c r="K71" s="461"/>
      <c r="L71" s="461"/>
      <c r="M71" s="461"/>
      <c r="N71" s="462"/>
      <c r="O71" s="511"/>
      <c r="P71" s="512"/>
      <c r="Q71" s="512"/>
      <c r="R71" s="513"/>
      <c r="S71" s="560"/>
      <c r="T71" s="461"/>
      <c r="U71" s="461"/>
      <c r="V71" s="91"/>
      <c r="W71" s="90"/>
      <c r="X71" s="461"/>
      <c r="Y71" s="461"/>
      <c r="Z71" s="461"/>
      <c r="AA71" s="462"/>
      <c r="AB71" s="511"/>
      <c r="AC71" s="512"/>
      <c r="AD71" s="512"/>
      <c r="AE71" s="513"/>
      <c r="AF71" s="560"/>
      <c r="AG71" s="461"/>
      <c r="AH71" s="461"/>
      <c r="AI71" s="49"/>
      <c r="AJ71" s="103"/>
      <c r="AK71" s="548"/>
      <c r="AL71" s="545"/>
      <c r="AM71" s="545"/>
      <c r="AN71" s="545"/>
      <c r="AO71" s="545"/>
      <c r="AP71" s="545"/>
      <c r="AQ71" s="545"/>
      <c r="AR71" s="545"/>
      <c r="AS71" s="545"/>
      <c r="AT71" s="545"/>
      <c r="AU71" s="546"/>
      <c r="AV71" s="71"/>
    </row>
    <row r="72" spans="1:48" ht="7.05" customHeight="1">
      <c r="A72" s="71"/>
      <c r="B72" s="505"/>
      <c r="C72" s="506"/>
      <c r="D72" s="507"/>
      <c r="E72" s="86"/>
      <c r="F72" s="71"/>
      <c r="G72" s="105"/>
      <c r="H72" s="105"/>
      <c r="I72" s="85"/>
      <c r="J72" s="100"/>
      <c r="K72" s="463"/>
      <c r="L72" s="463"/>
      <c r="M72" s="463"/>
      <c r="N72" s="464"/>
      <c r="O72" s="455"/>
      <c r="P72" s="456"/>
      <c r="Q72" s="456"/>
      <c r="R72" s="457"/>
      <c r="S72" s="558"/>
      <c r="T72" s="561"/>
      <c r="U72" s="561"/>
      <c r="V72" s="91"/>
      <c r="W72" s="90"/>
      <c r="X72" s="463"/>
      <c r="Y72" s="463"/>
      <c r="Z72" s="463"/>
      <c r="AA72" s="464"/>
      <c r="AB72" s="455"/>
      <c r="AC72" s="456"/>
      <c r="AD72" s="456"/>
      <c r="AE72" s="457"/>
      <c r="AF72" s="558"/>
      <c r="AG72" s="561"/>
      <c r="AH72" s="561"/>
      <c r="AI72" s="49"/>
      <c r="AJ72" s="103"/>
      <c r="AK72" s="108"/>
      <c r="AL72" s="545"/>
      <c r="AM72" s="545"/>
      <c r="AN72" s="545"/>
      <c r="AO72" s="545"/>
      <c r="AP72" s="545"/>
      <c r="AQ72" s="545"/>
      <c r="AR72" s="545"/>
      <c r="AS72" s="545"/>
      <c r="AT72" s="545"/>
      <c r="AU72" s="546"/>
      <c r="AV72" s="71"/>
    </row>
    <row r="73" spans="1:48" ht="7.05" customHeight="1">
      <c r="A73" s="71"/>
      <c r="B73" s="505"/>
      <c r="C73" s="506"/>
      <c r="D73" s="507"/>
      <c r="E73" s="86"/>
      <c r="F73" s="71"/>
      <c r="G73" s="105"/>
      <c r="H73" s="105"/>
      <c r="I73" s="85"/>
      <c r="J73" s="86"/>
      <c r="K73" s="463"/>
      <c r="L73" s="463"/>
      <c r="M73" s="463"/>
      <c r="N73" s="464"/>
      <c r="O73" s="455"/>
      <c r="P73" s="456"/>
      <c r="Q73" s="456"/>
      <c r="R73" s="457"/>
      <c r="S73" s="558"/>
      <c r="T73" s="463"/>
      <c r="U73" s="463"/>
      <c r="V73" s="91"/>
      <c r="W73" s="90"/>
      <c r="X73" s="463"/>
      <c r="Y73" s="463"/>
      <c r="Z73" s="463"/>
      <c r="AA73" s="464"/>
      <c r="AB73" s="455"/>
      <c r="AC73" s="456"/>
      <c r="AD73" s="456"/>
      <c r="AE73" s="457"/>
      <c r="AF73" s="558"/>
      <c r="AG73" s="463"/>
      <c r="AH73" s="463"/>
      <c r="AI73" s="49"/>
      <c r="AJ73" s="103"/>
      <c r="AK73" s="108"/>
      <c r="AL73" s="545"/>
      <c r="AM73" s="545"/>
      <c r="AN73" s="545"/>
      <c r="AO73" s="545"/>
      <c r="AP73" s="545"/>
      <c r="AQ73" s="545"/>
      <c r="AR73" s="545"/>
      <c r="AS73" s="545"/>
      <c r="AT73" s="545"/>
      <c r="AU73" s="546"/>
      <c r="AV73" s="71"/>
    </row>
    <row r="74" spans="1:48" ht="7.05" customHeight="1">
      <c r="A74" s="71"/>
      <c r="B74" s="485">
        <v>0.83333333333333337</v>
      </c>
      <c r="C74" s="486"/>
      <c r="D74" s="487"/>
      <c r="E74" s="301"/>
      <c r="F74" s="71"/>
      <c r="G74" s="105"/>
      <c r="H74" s="105"/>
      <c r="I74" s="85"/>
      <c r="J74" s="301"/>
      <c r="K74" s="465"/>
      <c r="L74" s="465"/>
      <c r="M74" s="465"/>
      <c r="N74" s="466"/>
      <c r="O74" s="458"/>
      <c r="P74" s="459"/>
      <c r="Q74" s="459"/>
      <c r="R74" s="460"/>
      <c r="S74" s="559"/>
      <c r="T74" s="465"/>
      <c r="U74" s="465"/>
      <c r="V74" s="94"/>
      <c r="W74" s="93"/>
      <c r="X74" s="465"/>
      <c r="Y74" s="465"/>
      <c r="Z74" s="465"/>
      <c r="AA74" s="466"/>
      <c r="AB74" s="458"/>
      <c r="AC74" s="459"/>
      <c r="AD74" s="459"/>
      <c r="AE74" s="460"/>
      <c r="AF74" s="559"/>
      <c r="AG74" s="465"/>
      <c r="AH74" s="465"/>
      <c r="AI74" s="104"/>
      <c r="AJ74" s="103"/>
      <c r="AK74" s="108"/>
      <c r="AL74" s="545"/>
      <c r="AM74" s="545"/>
      <c r="AN74" s="545"/>
      <c r="AO74" s="545"/>
      <c r="AP74" s="545"/>
      <c r="AQ74" s="545"/>
      <c r="AR74" s="545"/>
      <c r="AS74" s="545"/>
      <c r="AT74" s="545"/>
      <c r="AU74" s="546"/>
      <c r="AV74" s="71"/>
    </row>
    <row r="75" spans="1:48" ht="7.05" customHeight="1">
      <c r="A75" s="71"/>
      <c r="B75" s="485"/>
      <c r="C75" s="486"/>
      <c r="D75" s="487"/>
      <c r="E75" s="86"/>
      <c r="F75" s="71"/>
      <c r="G75" s="71"/>
      <c r="H75" s="71"/>
      <c r="I75" s="85"/>
      <c r="J75" s="100"/>
      <c r="K75" s="461"/>
      <c r="L75" s="461"/>
      <c r="M75" s="461"/>
      <c r="N75" s="462"/>
      <c r="O75" s="511"/>
      <c r="P75" s="512"/>
      <c r="Q75" s="512"/>
      <c r="R75" s="513"/>
      <c r="S75" s="560"/>
      <c r="T75" s="461"/>
      <c r="U75" s="461"/>
      <c r="V75" s="91"/>
      <c r="W75" s="90"/>
      <c r="X75" s="461"/>
      <c r="Y75" s="461"/>
      <c r="Z75" s="461"/>
      <c r="AA75" s="462"/>
      <c r="AB75" s="511"/>
      <c r="AC75" s="512"/>
      <c r="AD75" s="512"/>
      <c r="AE75" s="513"/>
      <c r="AF75" s="560"/>
      <c r="AG75" s="461"/>
      <c r="AH75" s="461"/>
      <c r="AI75" s="49"/>
      <c r="AJ75" s="103"/>
      <c r="AK75" s="109"/>
      <c r="AL75" s="545"/>
      <c r="AM75" s="545"/>
      <c r="AN75" s="545"/>
      <c r="AO75" s="545"/>
      <c r="AP75" s="545"/>
      <c r="AQ75" s="545"/>
      <c r="AR75" s="545"/>
      <c r="AS75" s="545"/>
      <c r="AT75" s="545"/>
      <c r="AU75" s="546"/>
      <c r="AV75" s="71"/>
    </row>
    <row r="76" spans="1:48" ht="7.05" customHeight="1">
      <c r="A76" s="71"/>
      <c r="B76" s="505"/>
      <c r="C76" s="506"/>
      <c r="D76" s="507"/>
      <c r="E76" s="86"/>
      <c r="F76" s="71"/>
      <c r="G76" s="71"/>
      <c r="H76" s="71"/>
      <c r="I76" s="85"/>
      <c r="J76" s="100"/>
      <c r="K76" s="463"/>
      <c r="L76" s="463"/>
      <c r="M76" s="463"/>
      <c r="N76" s="464"/>
      <c r="O76" s="455"/>
      <c r="P76" s="456"/>
      <c r="Q76" s="456"/>
      <c r="R76" s="457"/>
      <c r="S76" s="558"/>
      <c r="T76" s="561"/>
      <c r="U76" s="561"/>
      <c r="V76" s="91"/>
      <c r="W76" s="90"/>
      <c r="X76" s="463"/>
      <c r="Y76" s="463"/>
      <c r="Z76" s="463"/>
      <c r="AA76" s="464"/>
      <c r="AB76" s="455"/>
      <c r="AC76" s="456"/>
      <c r="AD76" s="456"/>
      <c r="AE76" s="457"/>
      <c r="AF76" s="558"/>
      <c r="AG76" s="561"/>
      <c r="AH76" s="561"/>
      <c r="AI76" s="49"/>
      <c r="AJ76" s="103"/>
      <c r="AK76" s="520"/>
      <c r="AL76" s="521"/>
      <c r="AM76" s="521"/>
      <c r="AN76" s="521"/>
      <c r="AO76" s="521"/>
      <c r="AP76" s="521"/>
      <c r="AQ76" s="521"/>
      <c r="AR76" s="521"/>
      <c r="AS76" s="521"/>
      <c r="AT76" s="521"/>
      <c r="AU76" s="522"/>
      <c r="AV76" s="71"/>
    </row>
    <row r="77" spans="1:48" ht="7.05" customHeight="1">
      <c r="A77" s="71"/>
      <c r="B77" s="505"/>
      <c r="C77" s="506"/>
      <c r="D77" s="507"/>
      <c r="E77" s="86"/>
      <c r="F77" s="71"/>
      <c r="G77" s="71"/>
      <c r="H77" s="71"/>
      <c r="I77" s="85"/>
      <c r="J77" s="86"/>
      <c r="K77" s="463"/>
      <c r="L77" s="463"/>
      <c r="M77" s="463"/>
      <c r="N77" s="464"/>
      <c r="O77" s="455"/>
      <c r="P77" s="456"/>
      <c r="Q77" s="456"/>
      <c r="R77" s="457"/>
      <c r="S77" s="558"/>
      <c r="T77" s="463"/>
      <c r="U77" s="463"/>
      <c r="V77" s="91"/>
      <c r="W77" s="90"/>
      <c r="X77" s="463"/>
      <c r="Y77" s="463"/>
      <c r="Z77" s="463"/>
      <c r="AA77" s="464"/>
      <c r="AB77" s="455"/>
      <c r="AC77" s="456"/>
      <c r="AD77" s="456"/>
      <c r="AE77" s="457"/>
      <c r="AF77" s="558"/>
      <c r="AG77" s="463"/>
      <c r="AH77" s="463"/>
      <c r="AI77" s="49"/>
      <c r="AJ77" s="103"/>
      <c r="AK77" s="520"/>
      <c r="AL77" s="521"/>
      <c r="AM77" s="521"/>
      <c r="AN77" s="521"/>
      <c r="AO77" s="521"/>
      <c r="AP77" s="521"/>
      <c r="AQ77" s="521"/>
      <c r="AR77" s="521"/>
      <c r="AS77" s="521"/>
      <c r="AT77" s="521"/>
      <c r="AU77" s="522"/>
      <c r="AV77" s="71"/>
    </row>
    <row r="78" spans="1:48" ht="7.05" customHeight="1">
      <c r="A78" s="71"/>
      <c r="B78" s="485">
        <v>0.875</v>
      </c>
      <c r="C78" s="486"/>
      <c r="D78" s="487"/>
      <c r="E78" s="301"/>
      <c r="F78" s="71"/>
      <c r="G78" s="71"/>
      <c r="H78" s="71"/>
      <c r="I78" s="85"/>
      <c r="J78" s="301"/>
      <c r="K78" s="465"/>
      <c r="L78" s="465"/>
      <c r="M78" s="465"/>
      <c r="N78" s="466"/>
      <c r="O78" s="458"/>
      <c r="P78" s="459"/>
      <c r="Q78" s="459"/>
      <c r="R78" s="460"/>
      <c r="S78" s="559"/>
      <c r="T78" s="465"/>
      <c r="U78" s="465"/>
      <c r="V78" s="94"/>
      <c r="W78" s="93"/>
      <c r="X78" s="465"/>
      <c r="Y78" s="465"/>
      <c r="Z78" s="465"/>
      <c r="AA78" s="466"/>
      <c r="AB78" s="458"/>
      <c r="AC78" s="459"/>
      <c r="AD78" s="459"/>
      <c r="AE78" s="460"/>
      <c r="AF78" s="559"/>
      <c r="AG78" s="465"/>
      <c r="AH78" s="465"/>
      <c r="AI78" s="104"/>
      <c r="AJ78" s="103"/>
      <c r="AK78" s="514" t="s">
        <v>174</v>
      </c>
      <c r="AL78" s="515"/>
      <c r="AM78" s="515"/>
      <c r="AN78" s="515"/>
      <c r="AO78" s="515"/>
      <c r="AP78" s="515"/>
      <c r="AQ78" s="515"/>
      <c r="AR78" s="515"/>
      <c r="AS78" s="515"/>
      <c r="AT78" s="515"/>
      <c r="AU78" s="516"/>
      <c r="AV78" s="71"/>
    </row>
    <row r="79" spans="1:48" ht="7.05" customHeight="1">
      <c r="A79" s="71"/>
      <c r="B79" s="485"/>
      <c r="C79" s="486"/>
      <c r="D79" s="487"/>
      <c r="E79" s="87"/>
      <c r="F79" s="71"/>
      <c r="G79" s="71"/>
      <c r="H79" s="71"/>
      <c r="I79" s="85"/>
      <c r="J79" s="87"/>
      <c r="K79" s="461"/>
      <c r="L79" s="461"/>
      <c r="M79" s="461"/>
      <c r="N79" s="462"/>
      <c r="O79" s="511"/>
      <c r="P79" s="512"/>
      <c r="Q79" s="512"/>
      <c r="R79" s="513"/>
      <c r="S79" s="560"/>
      <c r="T79" s="461"/>
      <c r="U79" s="461"/>
      <c r="V79" s="91"/>
      <c r="W79" s="90"/>
      <c r="X79" s="461"/>
      <c r="Y79" s="461"/>
      <c r="Z79" s="461"/>
      <c r="AA79" s="462"/>
      <c r="AB79" s="511"/>
      <c r="AC79" s="512"/>
      <c r="AD79" s="512"/>
      <c r="AE79" s="513"/>
      <c r="AF79" s="560"/>
      <c r="AG79" s="461"/>
      <c r="AH79" s="461"/>
      <c r="AI79" s="49"/>
      <c r="AJ79" s="103"/>
      <c r="AK79" s="514"/>
      <c r="AL79" s="515"/>
      <c r="AM79" s="515"/>
      <c r="AN79" s="515"/>
      <c r="AO79" s="515"/>
      <c r="AP79" s="515"/>
      <c r="AQ79" s="515"/>
      <c r="AR79" s="515"/>
      <c r="AS79" s="515"/>
      <c r="AT79" s="515"/>
      <c r="AU79" s="516"/>
      <c r="AV79" s="71"/>
    </row>
    <row r="80" spans="1:48" ht="7.05" customHeight="1">
      <c r="A80" s="71"/>
      <c r="B80" s="505"/>
      <c r="C80" s="506"/>
      <c r="D80" s="507"/>
      <c r="E80" s="87"/>
      <c r="F80" s="71"/>
      <c r="G80" s="71"/>
      <c r="H80" s="71"/>
      <c r="I80" s="85"/>
      <c r="J80" s="87"/>
      <c r="K80" s="463"/>
      <c r="L80" s="463"/>
      <c r="M80" s="463"/>
      <c r="N80" s="464"/>
      <c r="O80" s="455"/>
      <c r="P80" s="456"/>
      <c r="Q80" s="456"/>
      <c r="R80" s="457"/>
      <c r="S80" s="558"/>
      <c r="T80" s="463"/>
      <c r="U80" s="463"/>
      <c r="V80" s="91"/>
      <c r="W80" s="90"/>
      <c r="X80" s="463"/>
      <c r="Y80" s="463"/>
      <c r="Z80" s="463"/>
      <c r="AA80" s="464"/>
      <c r="AB80" s="455"/>
      <c r="AC80" s="456"/>
      <c r="AD80" s="456"/>
      <c r="AE80" s="457"/>
      <c r="AF80" s="558"/>
      <c r="AG80" s="463"/>
      <c r="AH80" s="463"/>
      <c r="AI80" s="49"/>
      <c r="AJ80" s="103"/>
      <c r="AK80" s="514"/>
      <c r="AL80" s="515"/>
      <c r="AM80" s="515"/>
      <c r="AN80" s="515"/>
      <c r="AO80" s="515"/>
      <c r="AP80" s="515"/>
      <c r="AQ80" s="515"/>
      <c r="AR80" s="515"/>
      <c r="AS80" s="515"/>
      <c r="AT80" s="515"/>
      <c r="AU80" s="516"/>
      <c r="AV80" s="71"/>
    </row>
    <row r="81" spans="1:48" ht="7.05" customHeight="1">
      <c r="A81" s="71"/>
      <c r="B81" s="505"/>
      <c r="C81" s="506"/>
      <c r="D81" s="507"/>
      <c r="E81" s="86"/>
      <c r="F81" s="71"/>
      <c r="G81" s="71"/>
      <c r="H81" s="71"/>
      <c r="I81" s="85"/>
      <c r="J81" s="87"/>
      <c r="K81" s="463"/>
      <c r="L81" s="463"/>
      <c r="M81" s="463"/>
      <c r="N81" s="464"/>
      <c r="O81" s="455"/>
      <c r="P81" s="456"/>
      <c r="Q81" s="456"/>
      <c r="R81" s="457"/>
      <c r="S81" s="558"/>
      <c r="T81" s="463"/>
      <c r="U81" s="463"/>
      <c r="V81" s="91"/>
      <c r="W81" s="90"/>
      <c r="X81" s="463"/>
      <c r="Y81" s="463"/>
      <c r="Z81" s="463"/>
      <c r="AA81" s="464"/>
      <c r="AB81" s="455"/>
      <c r="AC81" s="456"/>
      <c r="AD81" s="456"/>
      <c r="AE81" s="457"/>
      <c r="AF81" s="558"/>
      <c r="AG81" s="463"/>
      <c r="AH81" s="463"/>
      <c r="AI81" s="107"/>
      <c r="AJ81" s="103"/>
      <c r="AK81" s="523" t="s">
        <v>173</v>
      </c>
      <c r="AL81" s="524"/>
      <c r="AM81" s="524"/>
      <c r="AN81" s="524"/>
      <c r="AO81" s="524"/>
      <c r="AP81" s="524"/>
      <c r="AQ81" s="524"/>
      <c r="AR81" s="524"/>
      <c r="AS81" s="524"/>
      <c r="AT81" s="524"/>
      <c r="AU81" s="525"/>
      <c r="AV81" s="71"/>
    </row>
    <row r="82" spans="1:48" ht="7.05" customHeight="1">
      <c r="A82" s="71"/>
      <c r="B82" s="485">
        <v>0.91666666666666663</v>
      </c>
      <c r="C82" s="486"/>
      <c r="D82" s="487"/>
      <c r="E82" s="301"/>
      <c r="F82" s="535"/>
      <c r="G82" s="535"/>
      <c r="H82" s="535"/>
      <c r="I82" s="536"/>
      <c r="J82" s="110"/>
      <c r="K82" s="601"/>
      <c r="L82" s="601"/>
      <c r="M82" s="601"/>
      <c r="N82" s="602"/>
      <c r="O82" s="458"/>
      <c r="P82" s="459"/>
      <c r="Q82" s="459"/>
      <c r="R82" s="460"/>
      <c r="S82" s="603"/>
      <c r="T82" s="601"/>
      <c r="U82" s="601"/>
      <c r="V82" s="94"/>
      <c r="W82" s="93"/>
      <c r="X82" s="601"/>
      <c r="Y82" s="601"/>
      <c r="Z82" s="601"/>
      <c r="AA82" s="602"/>
      <c r="AB82" s="458"/>
      <c r="AC82" s="459"/>
      <c r="AD82" s="459"/>
      <c r="AE82" s="460"/>
      <c r="AF82" s="603"/>
      <c r="AG82" s="601"/>
      <c r="AH82" s="601"/>
      <c r="AI82" s="104"/>
      <c r="AJ82" s="103"/>
      <c r="AK82" s="523"/>
      <c r="AL82" s="524"/>
      <c r="AM82" s="524"/>
      <c r="AN82" s="524"/>
      <c r="AO82" s="524"/>
      <c r="AP82" s="524"/>
      <c r="AQ82" s="524"/>
      <c r="AR82" s="524"/>
      <c r="AS82" s="524"/>
      <c r="AT82" s="524"/>
      <c r="AU82" s="525"/>
      <c r="AV82" s="71"/>
    </row>
    <row r="83" spans="1:48" ht="11.4" customHeight="1" thickBot="1">
      <c r="A83" s="71"/>
      <c r="B83" s="532"/>
      <c r="C83" s="533"/>
      <c r="D83" s="534"/>
      <c r="E83" s="303"/>
      <c r="F83" s="441"/>
      <c r="G83" s="441"/>
      <c r="H83" s="441"/>
      <c r="I83" s="442"/>
      <c r="J83" s="529" t="s">
        <v>161</v>
      </c>
      <c r="K83" s="530"/>
      <c r="L83" s="530"/>
      <c r="M83" s="530"/>
      <c r="N83" s="530"/>
      <c r="O83" s="530"/>
      <c r="P83" s="530"/>
      <c r="Q83" s="530"/>
      <c r="R83" s="530"/>
      <c r="S83" s="530"/>
      <c r="T83" s="530"/>
      <c r="U83" s="530"/>
      <c r="V83" s="531"/>
      <c r="W83" s="529" t="s">
        <v>161</v>
      </c>
      <c r="X83" s="530"/>
      <c r="Y83" s="530"/>
      <c r="Z83" s="530"/>
      <c r="AA83" s="530"/>
      <c r="AB83" s="530"/>
      <c r="AC83" s="530"/>
      <c r="AD83" s="530"/>
      <c r="AE83" s="530"/>
      <c r="AF83" s="530"/>
      <c r="AG83" s="530"/>
      <c r="AH83" s="530"/>
      <c r="AI83" s="531"/>
      <c r="AJ83" s="103"/>
      <c r="AK83" s="526"/>
      <c r="AL83" s="527"/>
      <c r="AM83" s="527"/>
      <c r="AN83" s="527"/>
      <c r="AO83" s="527"/>
      <c r="AP83" s="527"/>
      <c r="AQ83" s="527"/>
      <c r="AR83" s="527"/>
      <c r="AS83" s="527"/>
      <c r="AT83" s="527"/>
      <c r="AU83" s="528"/>
      <c r="AV83" s="71"/>
    </row>
    <row r="84" spans="1:48" ht="3.75" customHeight="1">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row>
    <row r="85" spans="1:48" ht="15" customHeight="1">
      <c r="A85" s="71"/>
      <c r="B85" s="472"/>
      <c r="C85" s="472"/>
      <c r="D85" s="472"/>
      <c r="E85" s="472"/>
      <c r="F85" s="472"/>
      <c r="G85" s="472"/>
      <c r="H85" s="472"/>
      <c r="I85" s="472"/>
      <c r="J85" s="71"/>
      <c r="K85" s="517" t="s">
        <v>158</v>
      </c>
      <c r="L85" s="518"/>
      <c r="M85" s="518"/>
      <c r="N85" s="518"/>
      <c r="O85" s="518"/>
      <c r="P85" s="518"/>
      <c r="Q85" s="518"/>
      <c r="R85" s="518"/>
      <c r="S85" s="518"/>
      <c r="T85" s="518"/>
      <c r="U85" s="518"/>
      <c r="V85" s="519"/>
      <c r="W85" s="71"/>
      <c r="X85" s="517" t="s">
        <v>159</v>
      </c>
      <c r="Y85" s="518"/>
      <c r="Z85" s="518"/>
      <c r="AA85" s="518"/>
      <c r="AB85" s="518"/>
      <c r="AC85" s="518"/>
      <c r="AD85" s="518"/>
      <c r="AE85" s="518"/>
      <c r="AF85" s="518"/>
      <c r="AG85" s="518"/>
      <c r="AH85" s="518"/>
      <c r="AI85" s="519"/>
      <c r="AJ85" s="71"/>
      <c r="AK85" s="517" t="s">
        <v>160</v>
      </c>
      <c r="AL85" s="518"/>
      <c r="AM85" s="518"/>
      <c r="AN85" s="518"/>
      <c r="AO85" s="518"/>
      <c r="AP85" s="518"/>
      <c r="AQ85" s="518"/>
      <c r="AR85" s="518"/>
      <c r="AS85" s="518"/>
      <c r="AT85" s="518"/>
      <c r="AU85" s="518"/>
      <c r="AV85" s="519"/>
    </row>
    <row r="86" spans="1:48" ht="9.75" customHeight="1">
      <c r="A86" s="71"/>
      <c r="B86" s="472"/>
      <c r="C86" s="472"/>
      <c r="D86" s="472"/>
      <c r="E86" s="472"/>
      <c r="F86" s="472"/>
      <c r="G86" s="472"/>
      <c r="H86" s="472"/>
      <c r="I86" s="472"/>
      <c r="J86" s="71"/>
      <c r="K86" s="430" t="s">
        <v>76</v>
      </c>
      <c r="L86" s="431"/>
      <c r="M86" s="431"/>
      <c r="N86" s="431"/>
      <c r="O86" s="431"/>
      <c r="P86" s="431"/>
      <c r="Q86" s="431"/>
      <c r="R86" s="432"/>
      <c r="S86" s="448" t="s">
        <v>49</v>
      </c>
      <c r="T86" s="431"/>
      <c r="U86" s="431"/>
      <c r="V86" s="449"/>
      <c r="W86" s="111"/>
      <c r="X86" s="430" t="s">
        <v>76</v>
      </c>
      <c r="Y86" s="431"/>
      <c r="Z86" s="431"/>
      <c r="AA86" s="431"/>
      <c r="AB86" s="431"/>
      <c r="AC86" s="431"/>
      <c r="AD86" s="431"/>
      <c r="AE86" s="432"/>
      <c r="AF86" s="448" t="s">
        <v>49</v>
      </c>
      <c r="AG86" s="431"/>
      <c r="AH86" s="431"/>
      <c r="AI86" s="449"/>
      <c r="AJ86" s="49"/>
      <c r="AK86" s="430" t="s">
        <v>76</v>
      </c>
      <c r="AL86" s="431"/>
      <c r="AM86" s="431"/>
      <c r="AN86" s="431"/>
      <c r="AO86" s="431"/>
      <c r="AP86" s="431"/>
      <c r="AQ86" s="431"/>
      <c r="AR86" s="432"/>
      <c r="AS86" s="448" t="s">
        <v>49</v>
      </c>
      <c r="AT86" s="431"/>
      <c r="AU86" s="431"/>
      <c r="AV86" s="449"/>
    </row>
    <row r="87" spans="1:48" ht="21.6" customHeight="1">
      <c r="A87" s="71"/>
      <c r="B87" s="472"/>
      <c r="C87" s="472"/>
      <c r="D87" s="472"/>
      <c r="E87" s="472"/>
      <c r="F87" s="472"/>
      <c r="G87" s="472"/>
      <c r="H87" s="472"/>
      <c r="I87" s="472"/>
      <c r="J87" s="71"/>
      <c r="K87" s="416"/>
      <c r="L87" s="417"/>
      <c r="M87" s="417"/>
      <c r="N87" s="417"/>
      <c r="O87" s="417"/>
      <c r="P87" s="417"/>
      <c r="Q87" s="417"/>
      <c r="R87" s="418"/>
      <c r="S87" s="419"/>
      <c r="T87" s="420"/>
      <c r="U87" s="420"/>
      <c r="V87" s="421"/>
      <c r="W87" s="78"/>
      <c r="X87" s="416"/>
      <c r="Y87" s="417"/>
      <c r="Z87" s="417"/>
      <c r="AA87" s="417"/>
      <c r="AB87" s="417"/>
      <c r="AC87" s="417"/>
      <c r="AD87" s="417"/>
      <c r="AE87" s="418"/>
      <c r="AF87" s="419"/>
      <c r="AG87" s="420"/>
      <c r="AH87" s="420"/>
      <c r="AI87" s="421"/>
      <c r="AJ87" s="71"/>
      <c r="AK87" s="416"/>
      <c r="AL87" s="417"/>
      <c r="AM87" s="417"/>
      <c r="AN87" s="417"/>
      <c r="AO87" s="417"/>
      <c r="AP87" s="417"/>
      <c r="AQ87" s="417"/>
      <c r="AR87" s="418"/>
      <c r="AS87" s="419"/>
      <c r="AT87" s="420"/>
      <c r="AU87" s="420"/>
      <c r="AV87" s="421"/>
    </row>
    <row r="88" spans="1:48" ht="21.6" customHeight="1">
      <c r="A88" s="71"/>
      <c r="B88" s="471"/>
      <c r="C88" s="471"/>
      <c r="D88" s="471"/>
      <c r="E88" s="471"/>
      <c r="F88" s="471"/>
      <c r="G88" s="471"/>
      <c r="H88" s="471"/>
      <c r="I88" s="471"/>
      <c r="J88" s="71"/>
      <c r="K88" s="416"/>
      <c r="L88" s="417"/>
      <c r="M88" s="417"/>
      <c r="N88" s="417"/>
      <c r="O88" s="417"/>
      <c r="P88" s="417"/>
      <c r="Q88" s="417"/>
      <c r="R88" s="418"/>
      <c r="S88" s="419"/>
      <c r="T88" s="420"/>
      <c r="U88" s="420"/>
      <c r="V88" s="421"/>
      <c r="W88" s="78"/>
      <c r="X88" s="416"/>
      <c r="Y88" s="417"/>
      <c r="Z88" s="417"/>
      <c r="AA88" s="417"/>
      <c r="AB88" s="417"/>
      <c r="AC88" s="417"/>
      <c r="AD88" s="417"/>
      <c r="AE88" s="418"/>
      <c r="AF88" s="419"/>
      <c r="AG88" s="420"/>
      <c r="AH88" s="420"/>
      <c r="AI88" s="421"/>
      <c r="AJ88" s="71"/>
      <c r="AK88" s="416"/>
      <c r="AL88" s="417"/>
      <c r="AM88" s="417"/>
      <c r="AN88" s="417"/>
      <c r="AO88" s="417"/>
      <c r="AP88" s="417"/>
      <c r="AQ88" s="417"/>
      <c r="AR88" s="418"/>
      <c r="AS88" s="419"/>
      <c r="AT88" s="420"/>
      <c r="AU88" s="420"/>
      <c r="AV88" s="421"/>
    </row>
    <row r="89" spans="1:48" ht="21.6" customHeight="1">
      <c r="A89" s="71"/>
      <c r="B89" s="471"/>
      <c r="C89" s="471"/>
      <c r="D89" s="471"/>
      <c r="E89" s="471"/>
      <c r="F89" s="471"/>
      <c r="G89" s="471"/>
      <c r="H89" s="471"/>
      <c r="I89" s="471"/>
      <c r="J89" s="71"/>
      <c r="K89" s="416"/>
      <c r="L89" s="417"/>
      <c r="M89" s="417"/>
      <c r="N89" s="417"/>
      <c r="O89" s="417"/>
      <c r="P89" s="417"/>
      <c r="Q89" s="417"/>
      <c r="R89" s="418"/>
      <c r="S89" s="419"/>
      <c r="T89" s="420"/>
      <c r="U89" s="420"/>
      <c r="V89" s="421"/>
      <c r="W89" s="78"/>
      <c r="X89" s="416"/>
      <c r="Y89" s="417"/>
      <c r="Z89" s="417"/>
      <c r="AA89" s="417"/>
      <c r="AB89" s="417"/>
      <c r="AC89" s="417"/>
      <c r="AD89" s="417"/>
      <c r="AE89" s="418"/>
      <c r="AF89" s="419"/>
      <c r="AG89" s="420"/>
      <c r="AH89" s="420"/>
      <c r="AI89" s="421"/>
      <c r="AJ89" s="71"/>
      <c r="AK89" s="416"/>
      <c r="AL89" s="417"/>
      <c r="AM89" s="417"/>
      <c r="AN89" s="417"/>
      <c r="AO89" s="417"/>
      <c r="AP89" s="417"/>
      <c r="AQ89" s="417"/>
      <c r="AR89" s="418"/>
      <c r="AS89" s="419"/>
      <c r="AT89" s="420"/>
      <c r="AU89" s="420"/>
      <c r="AV89" s="421"/>
    </row>
    <row r="90" spans="1:48" ht="21.6" customHeight="1">
      <c r="A90" s="71"/>
      <c r="B90" s="472"/>
      <c r="C90" s="472"/>
      <c r="D90" s="472"/>
      <c r="E90" s="472"/>
      <c r="F90" s="472"/>
      <c r="G90" s="472"/>
      <c r="H90" s="472"/>
      <c r="I90" s="472"/>
      <c r="J90" s="71"/>
      <c r="K90" s="416"/>
      <c r="L90" s="417"/>
      <c r="M90" s="417"/>
      <c r="N90" s="417"/>
      <c r="O90" s="417"/>
      <c r="P90" s="417"/>
      <c r="Q90" s="417"/>
      <c r="R90" s="418"/>
      <c r="S90" s="419"/>
      <c r="T90" s="420"/>
      <c r="U90" s="420"/>
      <c r="V90" s="421"/>
      <c r="W90" s="78"/>
      <c r="X90" s="416"/>
      <c r="Y90" s="417"/>
      <c r="Z90" s="417"/>
      <c r="AA90" s="417"/>
      <c r="AB90" s="417"/>
      <c r="AC90" s="417"/>
      <c r="AD90" s="417"/>
      <c r="AE90" s="418"/>
      <c r="AF90" s="419"/>
      <c r="AG90" s="420"/>
      <c r="AH90" s="420"/>
      <c r="AI90" s="421"/>
      <c r="AJ90" s="71"/>
      <c r="AK90" s="416"/>
      <c r="AL90" s="417"/>
      <c r="AM90" s="417"/>
      <c r="AN90" s="417"/>
      <c r="AO90" s="417"/>
      <c r="AP90" s="417"/>
      <c r="AQ90" s="417"/>
      <c r="AR90" s="418"/>
      <c r="AS90" s="419"/>
      <c r="AT90" s="420"/>
      <c r="AU90" s="420"/>
      <c r="AV90" s="421"/>
    </row>
    <row r="91" spans="1:48" ht="12" customHeight="1">
      <c r="B91" s="469" t="s">
        <v>124</v>
      </c>
      <c r="C91" s="469"/>
      <c r="D91" s="469"/>
      <c r="E91" s="469"/>
      <c r="F91" s="469"/>
      <c r="G91" s="469"/>
      <c r="H91" s="469"/>
      <c r="I91" s="469"/>
      <c r="J91" s="469"/>
      <c r="K91" s="469"/>
      <c r="L91" s="469"/>
      <c r="M91" s="469"/>
      <c r="N91" s="469"/>
      <c r="O91" s="469"/>
      <c r="P91" s="469"/>
      <c r="Q91" s="469"/>
      <c r="R91" s="469"/>
      <c r="S91" s="469"/>
      <c r="T91" s="469"/>
      <c r="U91" s="469"/>
      <c r="V91" s="469"/>
      <c r="W91" s="469"/>
      <c r="X91" s="469"/>
      <c r="Y91" s="469"/>
      <c r="Z91" s="469"/>
      <c r="AA91" s="469"/>
      <c r="AB91" s="469"/>
      <c r="AC91" s="469"/>
      <c r="AD91" s="469"/>
      <c r="AE91" s="469"/>
      <c r="AF91" s="469"/>
      <c r="AG91" s="469"/>
      <c r="AH91" s="469"/>
      <c r="AI91" s="469"/>
      <c r="AJ91" s="112"/>
      <c r="AK91" s="470" t="s">
        <v>380</v>
      </c>
      <c r="AL91" s="470"/>
      <c r="AM91" s="470"/>
      <c r="AN91" s="470"/>
      <c r="AO91" s="470"/>
      <c r="AP91" s="470"/>
      <c r="AQ91" s="470"/>
      <c r="AR91" s="470"/>
      <c r="AS91" s="470"/>
      <c r="AT91" s="470"/>
      <c r="AU91" s="470"/>
      <c r="AV91" s="470"/>
    </row>
  </sheetData>
  <sheetProtection selectLockedCells="1"/>
  <mergeCells count="391">
    <mergeCell ref="AK53:AN54"/>
    <mergeCell ref="AO53:AR54"/>
    <mergeCell ref="AS53:AU54"/>
    <mergeCell ref="AK55:AN56"/>
    <mergeCell ref="AO55:AR56"/>
    <mergeCell ref="AS55:AU56"/>
    <mergeCell ref="AK57:AN58"/>
    <mergeCell ref="AO57:AR58"/>
    <mergeCell ref="AS57:AU58"/>
    <mergeCell ref="AK47:AN48"/>
    <mergeCell ref="AO47:AR48"/>
    <mergeCell ref="AS47:AU48"/>
    <mergeCell ref="AK49:AN50"/>
    <mergeCell ref="AO49:AR50"/>
    <mergeCell ref="AS49:AU50"/>
    <mergeCell ref="AK51:AN52"/>
    <mergeCell ref="AO51:AR52"/>
    <mergeCell ref="AS51:AU52"/>
    <mergeCell ref="AK41:AN42"/>
    <mergeCell ref="AO41:AR42"/>
    <mergeCell ref="AS41:AU42"/>
    <mergeCell ref="AK43:AN44"/>
    <mergeCell ref="AO43:AR44"/>
    <mergeCell ref="AS43:AU44"/>
    <mergeCell ref="AK45:AN46"/>
    <mergeCell ref="AO45:AR46"/>
    <mergeCell ref="AS45:AU46"/>
    <mergeCell ref="AK35:AN36"/>
    <mergeCell ref="AO35:AR36"/>
    <mergeCell ref="AS35:AU36"/>
    <mergeCell ref="AK37:AN38"/>
    <mergeCell ref="AO37:AR38"/>
    <mergeCell ref="AS37:AU38"/>
    <mergeCell ref="AK39:AN40"/>
    <mergeCell ref="AO39:AR40"/>
    <mergeCell ref="AS39:AU40"/>
    <mergeCell ref="X81:AA82"/>
    <mergeCell ref="AB81:AE82"/>
    <mergeCell ref="AF81:AH82"/>
    <mergeCell ref="AK21:AN22"/>
    <mergeCell ref="AO21:AR22"/>
    <mergeCell ref="AS21:AU22"/>
    <mergeCell ref="AK23:AN24"/>
    <mergeCell ref="AO23:AR24"/>
    <mergeCell ref="AS23:AU24"/>
    <mergeCell ref="AK25:AN26"/>
    <mergeCell ref="AO25:AR26"/>
    <mergeCell ref="AS25:AU26"/>
    <mergeCell ref="AK27:AN28"/>
    <mergeCell ref="AO27:AR28"/>
    <mergeCell ref="AS27:AU28"/>
    <mergeCell ref="AK29:AN30"/>
    <mergeCell ref="AO29:AR30"/>
    <mergeCell ref="AS29:AU30"/>
    <mergeCell ref="AK31:AN32"/>
    <mergeCell ref="AO31:AR32"/>
    <mergeCell ref="AS31:AU32"/>
    <mergeCell ref="AK33:AN34"/>
    <mergeCell ref="AO33:AR34"/>
    <mergeCell ref="AS33:AU34"/>
    <mergeCell ref="X75:AA76"/>
    <mergeCell ref="AB75:AE76"/>
    <mergeCell ref="AF75:AH76"/>
    <mergeCell ref="X77:AA78"/>
    <mergeCell ref="AB77:AE78"/>
    <mergeCell ref="AF77:AH78"/>
    <mergeCell ref="X79:AA80"/>
    <mergeCell ref="AB79:AE80"/>
    <mergeCell ref="AF79:AH80"/>
    <mergeCell ref="X69:AA70"/>
    <mergeCell ref="AB69:AE70"/>
    <mergeCell ref="AF69:AH70"/>
    <mergeCell ref="X71:AA72"/>
    <mergeCell ref="AB71:AE72"/>
    <mergeCell ref="AF71:AH72"/>
    <mergeCell ref="X73:AA74"/>
    <mergeCell ref="AB73:AE74"/>
    <mergeCell ref="AF73:AH74"/>
    <mergeCell ref="X63:AA64"/>
    <mergeCell ref="AB63:AE64"/>
    <mergeCell ref="AF63:AH64"/>
    <mergeCell ref="X65:AA66"/>
    <mergeCell ref="AB65:AE66"/>
    <mergeCell ref="AF65:AH66"/>
    <mergeCell ref="X67:AA68"/>
    <mergeCell ref="AB67:AE68"/>
    <mergeCell ref="AF67:AH68"/>
    <mergeCell ref="X57:AA58"/>
    <mergeCell ref="AB57:AE58"/>
    <mergeCell ref="AF57:AH58"/>
    <mergeCell ref="X59:AA60"/>
    <mergeCell ref="AB59:AE60"/>
    <mergeCell ref="AF59:AH60"/>
    <mergeCell ref="X61:AA62"/>
    <mergeCell ref="AB61:AE62"/>
    <mergeCell ref="AF61:AH62"/>
    <mergeCell ref="X51:AA52"/>
    <mergeCell ref="AB51:AE52"/>
    <mergeCell ref="AF51:AH52"/>
    <mergeCell ref="X53:AA54"/>
    <mergeCell ref="AB53:AE54"/>
    <mergeCell ref="AF53:AH54"/>
    <mergeCell ref="X55:AA56"/>
    <mergeCell ref="AB55:AE56"/>
    <mergeCell ref="AF55:AH56"/>
    <mergeCell ref="X37:AA38"/>
    <mergeCell ref="AB37:AE38"/>
    <mergeCell ref="AF37:AH38"/>
    <mergeCell ref="X39:AA40"/>
    <mergeCell ref="AB39:AE40"/>
    <mergeCell ref="AF39:AH40"/>
    <mergeCell ref="X41:AA42"/>
    <mergeCell ref="AB41:AE42"/>
    <mergeCell ref="AF41:AH42"/>
    <mergeCell ref="AF29:AH30"/>
    <mergeCell ref="X31:AA32"/>
    <mergeCell ref="AB31:AE32"/>
    <mergeCell ref="AF31:AH32"/>
    <mergeCell ref="X33:AA34"/>
    <mergeCell ref="AB33:AE34"/>
    <mergeCell ref="AF33:AH34"/>
    <mergeCell ref="X35:AA36"/>
    <mergeCell ref="AB35:AE36"/>
    <mergeCell ref="AF35:AH36"/>
    <mergeCell ref="K77:N78"/>
    <mergeCell ref="K79:N80"/>
    <mergeCell ref="K81:N82"/>
    <mergeCell ref="S79:U80"/>
    <mergeCell ref="S81:U82"/>
    <mergeCell ref="S75:U76"/>
    <mergeCell ref="S77:U78"/>
    <mergeCell ref="S71:U72"/>
    <mergeCell ref="S73:U74"/>
    <mergeCell ref="O71:R72"/>
    <mergeCell ref="O73:R74"/>
    <mergeCell ref="O75:R76"/>
    <mergeCell ref="O77:R78"/>
    <mergeCell ref="O79:R80"/>
    <mergeCell ref="O81:R82"/>
    <mergeCell ref="K33:N34"/>
    <mergeCell ref="K35:N36"/>
    <mergeCell ref="K37:N38"/>
    <mergeCell ref="K39:N40"/>
    <mergeCell ref="K41:N42"/>
    <mergeCell ref="K43:N44"/>
    <mergeCell ref="K45:N46"/>
    <mergeCell ref="K47:N48"/>
    <mergeCell ref="K49:N50"/>
    <mergeCell ref="AJ18:AN18"/>
    <mergeCell ref="AO18:AR18"/>
    <mergeCell ref="AS18:AV18"/>
    <mergeCell ref="K21:N22"/>
    <mergeCell ref="K23:N24"/>
    <mergeCell ref="K25:N26"/>
    <mergeCell ref="K27:N28"/>
    <mergeCell ref="K29:N30"/>
    <mergeCell ref="K31:N32"/>
    <mergeCell ref="S31:U32"/>
    <mergeCell ref="S27:U28"/>
    <mergeCell ref="S29:U30"/>
    <mergeCell ref="S23:U24"/>
    <mergeCell ref="S25:U26"/>
    <mergeCell ref="S21:U22"/>
    <mergeCell ref="X21:AA22"/>
    <mergeCell ref="AB21:AE22"/>
    <mergeCell ref="AF21:AH22"/>
    <mergeCell ref="X23:AA24"/>
    <mergeCell ref="AB23:AE24"/>
    <mergeCell ref="AF23:AH24"/>
    <mergeCell ref="X25:AA26"/>
    <mergeCell ref="AB25:AE26"/>
    <mergeCell ref="AF25:AH26"/>
    <mergeCell ref="W18:AA18"/>
    <mergeCell ref="AB18:AE18"/>
    <mergeCell ref="AF18:AI18"/>
    <mergeCell ref="S67:U68"/>
    <mergeCell ref="S63:U64"/>
    <mergeCell ref="S65:U66"/>
    <mergeCell ref="S59:U60"/>
    <mergeCell ref="S61:U62"/>
    <mergeCell ref="S55:U56"/>
    <mergeCell ref="S57:U58"/>
    <mergeCell ref="S51:U52"/>
    <mergeCell ref="S53:U54"/>
    <mergeCell ref="S47:U48"/>
    <mergeCell ref="S49:U50"/>
    <mergeCell ref="S43:U44"/>
    <mergeCell ref="S45:U46"/>
    <mergeCell ref="S39:U40"/>
    <mergeCell ref="S41:U42"/>
    <mergeCell ref="S18:V18"/>
    <mergeCell ref="X27:AA28"/>
    <mergeCell ref="AB27:AE28"/>
    <mergeCell ref="AF27:AH28"/>
    <mergeCell ref="X29:AA30"/>
    <mergeCell ref="AB29:AE30"/>
    <mergeCell ref="O19:R20"/>
    <mergeCell ref="O21:R22"/>
    <mergeCell ref="O23:R24"/>
    <mergeCell ref="O25:R26"/>
    <mergeCell ref="O27:R28"/>
    <mergeCell ref="O29:R30"/>
    <mergeCell ref="O31:R32"/>
    <mergeCell ref="O33:R34"/>
    <mergeCell ref="O35:R36"/>
    <mergeCell ref="O37:R38"/>
    <mergeCell ref="S35:U36"/>
    <mergeCell ref="S37:U38"/>
    <mergeCell ref="S33:U34"/>
    <mergeCell ref="AQ3:AV3"/>
    <mergeCell ref="B2:R3"/>
    <mergeCell ref="T1:AN4"/>
    <mergeCell ref="AO1:AV1"/>
    <mergeCell ref="AO2:AV2"/>
    <mergeCell ref="B22:D23"/>
    <mergeCell ref="B20:D21"/>
    <mergeCell ref="J18:N18"/>
    <mergeCell ref="O18:R18"/>
    <mergeCell ref="B36:D37"/>
    <mergeCell ref="B34:D35"/>
    <mergeCell ref="B32:D33"/>
    <mergeCell ref="C5:R6"/>
    <mergeCell ref="S5:S6"/>
    <mergeCell ref="B30:D31"/>
    <mergeCell ref="B28:D29"/>
    <mergeCell ref="B26:D27"/>
    <mergeCell ref="B24:D25"/>
    <mergeCell ref="W19:AI20"/>
    <mergeCell ref="Y8:AC8"/>
    <mergeCell ref="F39:G42"/>
    <mergeCell ref="H39:I42"/>
    <mergeCell ref="F43:G44"/>
    <mergeCell ref="H43:I44"/>
    <mergeCell ref="F45:G46"/>
    <mergeCell ref="H45:I46"/>
    <mergeCell ref="F47:G48"/>
    <mergeCell ref="H47:I48"/>
    <mergeCell ref="B44:D45"/>
    <mergeCell ref="B42:D43"/>
    <mergeCell ref="B40:D41"/>
    <mergeCell ref="B46:D47"/>
    <mergeCell ref="B38:D39"/>
    <mergeCell ref="AK65:AU69"/>
    <mergeCell ref="AL70:AU75"/>
    <mergeCell ref="AK70:AK71"/>
    <mergeCell ref="AK61:AU64"/>
    <mergeCell ref="O43:R44"/>
    <mergeCell ref="O45:R46"/>
    <mergeCell ref="O47:R48"/>
    <mergeCell ref="O49:R50"/>
    <mergeCell ref="O51:R52"/>
    <mergeCell ref="O53:R54"/>
    <mergeCell ref="O55:R56"/>
    <mergeCell ref="S69:U70"/>
    <mergeCell ref="X43:AA44"/>
    <mergeCell ref="AB43:AE44"/>
    <mergeCell ref="AF43:AH44"/>
    <mergeCell ref="X45:AA46"/>
    <mergeCell ref="AB45:AE46"/>
    <mergeCell ref="AF45:AH46"/>
    <mergeCell ref="X47:AA48"/>
    <mergeCell ref="AB47:AE48"/>
    <mergeCell ref="AF47:AH48"/>
    <mergeCell ref="X49:AA50"/>
    <mergeCell ref="AB49:AE50"/>
    <mergeCell ref="AF49:AH50"/>
    <mergeCell ref="O39:R40"/>
    <mergeCell ref="O41:R42"/>
    <mergeCell ref="O57:R58"/>
    <mergeCell ref="O59:R60"/>
    <mergeCell ref="O61:R62"/>
    <mergeCell ref="K51:N52"/>
    <mergeCell ref="K53:N54"/>
    <mergeCell ref="K55:N56"/>
    <mergeCell ref="K57:N58"/>
    <mergeCell ref="K59:N60"/>
    <mergeCell ref="K61:N62"/>
    <mergeCell ref="AK78:AU80"/>
    <mergeCell ref="B90:I90"/>
    <mergeCell ref="AK85:AV85"/>
    <mergeCell ref="AK76:AU77"/>
    <mergeCell ref="AK81:AU83"/>
    <mergeCell ref="X85:AI85"/>
    <mergeCell ref="B80:D81"/>
    <mergeCell ref="J83:V83"/>
    <mergeCell ref="W83:AI83"/>
    <mergeCell ref="K86:R86"/>
    <mergeCell ref="K87:R87"/>
    <mergeCell ref="K88:R88"/>
    <mergeCell ref="K89:R89"/>
    <mergeCell ref="B82:D83"/>
    <mergeCell ref="F82:I83"/>
    <mergeCell ref="B85:I85"/>
    <mergeCell ref="K85:V85"/>
    <mergeCell ref="B78:D79"/>
    <mergeCell ref="B76:D77"/>
    <mergeCell ref="H89:I89"/>
    <mergeCell ref="X87:AE87"/>
    <mergeCell ref="AF87:AI87"/>
    <mergeCell ref="X88:AE88"/>
    <mergeCell ref="AF88:AI88"/>
    <mergeCell ref="B52:D53"/>
    <mergeCell ref="B50:D51"/>
    <mergeCell ref="B48:D49"/>
    <mergeCell ref="B54:D55"/>
    <mergeCell ref="B74:D75"/>
    <mergeCell ref="B72:D73"/>
    <mergeCell ref="B70:D71"/>
    <mergeCell ref="B68:D69"/>
    <mergeCell ref="O63:R64"/>
    <mergeCell ref="B58:D59"/>
    <mergeCell ref="B66:D67"/>
    <mergeCell ref="B64:D65"/>
    <mergeCell ref="B62:D63"/>
    <mergeCell ref="B60:D61"/>
    <mergeCell ref="K69:N70"/>
    <mergeCell ref="K71:N72"/>
    <mergeCell ref="K73:N74"/>
    <mergeCell ref="K75:N76"/>
    <mergeCell ref="X90:AE90"/>
    <mergeCell ref="AF90:AI90"/>
    <mergeCell ref="B1:R1"/>
    <mergeCell ref="AH5:AK5"/>
    <mergeCell ref="AK17:AU17"/>
    <mergeCell ref="B18:D19"/>
    <mergeCell ref="AH6:AK6"/>
    <mergeCell ref="AL5:AV5"/>
    <mergeCell ref="AL6:AV6"/>
    <mergeCell ref="B8:C8"/>
    <mergeCell ref="D8:F8"/>
    <mergeCell ref="R8:S8"/>
    <mergeCell ref="K17:U17"/>
    <mergeCell ref="X17:AH17"/>
    <mergeCell ref="B5:B6"/>
    <mergeCell ref="T8:X8"/>
    <mergeCell ref="B14:AV14"/>
    <mergeCell ref="I8:M8"/>
    <mergeCell ref="N8:Q8"/>
    <mergeCell ref="B56:D57"/>
    <mergeCell ref="F49:G50"/>
    <mergeCell ref="H49:I50"/>
    <mergeCell ref="O65:R66"/>
    <mergeCell ref="O67:R68"/>
    <mergeCell ref="B91:AI91"/>
    <mergeCell ref="AK91:AV91"/>
    <mergeCell ref="AS86:AV86"/>
    <mergeCell ref="AK87:AR87"/>
    <mergeCell ref="AS87:AV87"/>
    <mergeCell ref="AK88:AR88"/>
    <mergeCell ref="AS88:AV88"/>
    <mergeCell ref="AK89:AR89"/>
    <mergeCell ref="AS89:AV89"/>
    <mergeCell ref="AK90:AR90"/>
    <mergeCell ref="AS90:AV90"/>
    <mergeCell ref="B88:C88"/>
    <mergeCell ref="D88:G88"/>
    <mergeCell ref="H88:I88"/>
    <mergeCell ref="B87:I87"/>
    <mergeCell ref="B86:I86"/>
    <mergeCell ref="B89:C89"/>
    <mergeCell ref="D89:G89"/>
    <mergeCell ref="K90:R90"/>
    <mergeCell ref="S90:V90"/>
    <mergeCell ref="S89:V89"/>
    <mergeCell ref="S88:V88"/>
    <mergeCell ref="S87:V87"/>
    <mergeCell ref="S86:V86"/>
    <mergeCell ref="X89:AE89"/>
    <mergeCell ref="AF89:AI89"/>
    <mergeCell ref="AI8:AR8"/>
    <mergeCell ref="G8:H8"/>
    <mergeCell ref="AU8:AV8"/>
    <mergeCell ref="AS8:AT8"/>
    <mergeCell ref="AK86:AR86"/>
    <mergeCell ref="AJ19:AV20"/>
    <mergeCell ref="Y5:AG6"/>
    <mergeCell ref="T5:X5"/>
    <mergeCell ref="T6:X6"/>
    <mergeCell ref="X86:AE86"/>
    <mergeCell ref="AF86:AI86"/>
    <mergeCell ref="AD8:AG8"/>
    <mergeCell ref="B10:AV10"/>
    <mergeCell ref="B11:AV11"/>
    <mergeCell ref="B12:AV12"/>
    <mergeCell ref="B13:AV13"/>
    <mergeCell ref="O69:R70"/>
    <mergeCell ref="K63:N64"/>
    <mergeCell ref="K65:N66"/>
    <mergeCell ref="K67:N68"/>
    <mergeCell ref="F51:G52"/>
    <mergeCell ref="H51:I52"/>
  </mergeCells>
  <phoneticPr fontId="2"/>
  <conditionalFormatting sqref="D88:G88">
    <cfRule type="expression" dxfId="271" priority="12" stopIfTrue="1">
      <formula>$D$88&gt;10</formula>
    </cfRule>
  </conditionalFormatting>
  <conditionalFormatting sqref="D89:G89">
    <cfRule type="expression" dxfId="270" priority="11" stopIfTrue="1">
      <formula>$D$89&gt;5</formula>
    </cfRule>
  </conditionalFormatting>
  <conditionalFormatting sqref="I8:M8">
    <cfRule type="cellIs" dxfId="269" priority="3" operator="equal">
      <formula>0</formula>
    </cfRule>
  </conditionalFormatting>
  <conditionalFormatting sqref="X17:AH17">
    <cfRule type="cellIs" dxfId="268" priority="6" operator="equal">
      <formula>1</formula>
    </cfRule>
  </conditionalFormatting>
  <conditionalFormatting sqref="Y5 C5:R6 AL5:AV6 K17:U17">
    <cfRule type="cellIs" dxfId="267" priority="4" operator="equal">
      <formula>0</formula>
    </cfRule>
  </conditionalFormatting>
  <conditionalFormatting sqref="Y8:AC8">
    <cfRule type="cellIs" dxfId="266" priority="5" operator="equal">
      <formula>0</formula>
    </cfRule>
  </conditionalFormatting>
  <conditionalFormatting sqref="AK17:AU17">
    <cfRule type="cellIs" dxfId="265" priority="1" operator="equal">
      <formula>2</formula>
    </cfRule>
  </conditionalFormatting>
  <conditionalFormatting sqref="AO2:AV2">
    <cfRule type="cellIs" dxfId="264" priority="2" operator="equal">
      <formula>0</formula>
    </cfRule>
  </conditionalFormatting>
  <dataValidations count="3">
    <dataValidation type="list" allowBlank="1" showInputMessage="1" promptTitle="1人乗りプールカヌー艇数" prompt="1人乗りプールカヌーの使用艇数を入力してください。_x000a_100円/艇です。また、プールカヌーでは入場料が必要です。_x000a_最大貸出艇数は10艇です。10艇以内で入力してください。_x000a_※　手動入力もできます。" sqref="D88:G88" xr:uid="{7B77C43A-AC38-424C-96AE-12A95BD24452}">
      <formula1>$AY$12:$AY$21</formula1>
    </dataValidation>
    <dataValidation type="list" allowBlank="1" showInputMessage="1" promptTitle="2人乗りプールカヌー艇数" prompt="2人乗りプールカヌーの使用艇数を入力してください。_x000a_100円/艇です。また、プールカヌーでは入場料が必要です。_x000a_最大貸出艇数は5艇です。5艇以内で入力してください。_x000a_※　手動入力もできます。" sqref="D89:G89" xr:uid="{50B3A064-E88A-4F54-9465-0308C4B1C775}">
      <formula1>$AY$12:$AY$16</formula1>
    </dataValidation>
    <dataValidation imeMode="on" allowBlank="1" showInputMessage="1" showErrorMessage="1" sqref="K86:K90 X86:X90 AK86:AK90" xr:uid="{AD8EAEB0-DF8A-403D-8F52-7C3DB5F10528}"/>
  </dataValidations>
  <pageMargins left="0.19685039370078741" right="0.19685039370078741" top="0.39370078740157483" bottom="0.39370078740157483"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F094-ED9D-4B32-AF31-8FE46AD39E09}">
  <sheetPr>
    <tabColor rgb="FFFFFF99"/>
    <pageSetUpPr fitToPage="1"/>
  </sheetPr>
  <dimension ref="A1:AX91"/>
  <sheetViews>
    <sheetView view="pageBreakPreview" zoomScale="104" zoomScaleNormal="63" zoomScaleSheetLayoutView="111" zoomScalePageLayoutView="57" workbookViewId="0">
      <selection activeCell="B10" sqref="B10:AV10"/>
    </sheetView>
  </sheetViews>
  <sheetFormatPr defaultColWidth="2.44140625" defaultRowHeight="15" customHeight="1"/>
  <cols>
    <col min="1" max="1" width="2.6640625" style="73" customWidth="1"/>
    <col min="2" max="4" width="2.44140625" style="73"/>
    <col min="5" max="6" width="1.21875" style="73" customWidth="1"/>
    <col min="7" max="8" width="2.44140625" style="73"/>
    <col min="9" max="10" width="1.21875" style="73" customWidth="1"/>
    <col min="11" max="15" width="2.44140625" style="73"/>
    <col min="16" max="17" width="1.21875" style="73" customWidth="1"/>
    <col min="18" max="21" width="2.44140625" style="73"/>
    <col min="22" max="23" width="1.21875" style="73" customWidth="1"/>
    <col min="24" max="28" width="2.44140625" style="73"/>
    <col min="29" max="30" width="1.21875" style="73" customWidth="1"/>
    <col min="31" max="34" width="2.44140625" style="73"/>
    <col min="35" max="36" width="1.33203125" style="73" customWidth="1"/>
    <col min="37" max="41" width="2.44140625" style="73"/>
    <col min="42" max="43" width="1.21875" style="73" customWidth="1"/>
    <col min="44" max="46" width="2.44140625" style="73"/>
    <col min="47" max="47" width="2.109375" style="73" customWidth="1"/>
    <col min="48" max="48" width="1.21875" style="73" customWidth="1"/>
    <col min="49" max="49" width="2.44140625" style="73"/>
    <col min="50" max="50" width="0" style="73" hidden="1" customWidth="1"/>
    <col min="51" max="16384" width="2.44140625" style="73"/>
  </cols>
  <sheetData>
    <row r="1" spans="1:50" ht="22.2" customHeight="1">
      <c r="A1" s="71"/>
      <c r="B1" s="473" t="s">
        <v>28</v>
      </c>
      <c r="C1" s="474"/>
      <c r="D1" s="474"/>
      <c r="E1" s="474"/>
      <c r="F1" s="474"/>
      <c r="G1" s="474"/>
      <c r="H1" s="474"/>
      <c r="I1" s="474"/>
      <c r="J1" s="474"/>
      <c r="K1" s="474"/>
      <c r="L1" s="474"/>
      <c r="M1" s="474"/>
      <c r="N1" s="474"/>
      <c r="O1" s="474"/>
      <c r="P1" s="474"/>
      <c r="Q1" s="474"/>
      <c r="R1" s="475"/>
      <c r="S1" s="72"/>
      <c r="T1" s="575" t="s">
        <v>279</v>
      </c>
      <c r="U1" s="575"/>
      <c r="V1" s="575"/>
      <c r="W1" s="575"/>
      <c r="X1" s="575"/>
      <c r="Y1" s="575"/>
      <c r="Z1" s="575"/>
      <c r="AA1" s="575"/>
      <c r="AB1" s="575"/>
      <c r="AC1" s="575"/>
      <c r="AD1" s="575"/>
      <c r="AE1" s="575"/>
      <c r="AF1" s="575"/>
      <c r="AG1" s="575"/>
      <c r="AH1" s="575"/>
      <c r="AI1" s="575"/>
      <c r="AJ1" s="575"/>
      <c r="AK1" s="575"/>
      <c r="AL1" s="575"/>
      <c r="AM1" s="575"/>
      <c r="AN1" s="575"/>
      <c r="AO1" s="577" t="s">
        <v>79</v>
      </c>
      <c r="AP1" s="578"/>
      <c r="AQ1" s="578"/>
      <c r="AR1" s="578"/>
      <c r="AS1" s="578"/>
      <c r="AT1" s="578"/>
      <c r="AU1" s="578"/>
      <c r="AV1" s="579"/>
      <c r="AX1" s="74"/>
    </row>
    <row r="2" spans="1:50" ht="10.8" customHeight="1" thickBot="1">
      <c r="A2" s="71"/>
      <c r="B2" s="569" t="s">
        <v>123</v>
      </c>
      <c r="C2" s="570"/>
      <c r="D2" s="570"/>
      <c r="E2" s="570"/>
      <c r="F2" s="570"/>
      <c r="G2" s="570"/>
      <c r="H2" s="570"/>
      <c r="I2" s="570"/>
      <c r="J2" s="570"/>
      <c r="K2" s="570"/>
      <c r="L2" s="570"/>
      <c r="M2" s="570"/>
      <c r="N2" s="570"/>
      <c r="O2" s="570"/>
      <c r="P2" s="570"/>
      <c r="Q2" s="570"/>
      <c r="R2" s="571"/>
      <c r="S2" s="72"/>
      <c r="T2" s="575"/>
      <c r="U2" s="575"/>
      <c r="V2" s="575"/>
      <c r="W2" s="575"/>
      <c r="X2" s="575"/>
      <c r="Y2" s="575"/>
      <c r="Z2" s="575"/>
      <c r="AA2" s="575"/>
      <c r="AB2" s="575"/>
      <c r="AC2" s="575"/>
      <c r="AD2" s="575"/>
      <c r="AE2" s="575"/>
      <c r="AF2" s="575"/>
      <c r="AG2" s="575"/>
      <c r="AH2" s="575"/>
      <c r="AI2" s="575"/>
      <c r="AJ2" s="575"/>
      <c r="AK2" s="575"/>
      <c r="AL2" s="575"/>
      <c r="AM2" s="575"/>
      <c r="AN2" s="575"/>
      <c r="AO2" s="580">
        <v>46081</v>
      </c>
      <c r="AP2" s="581"/>
      <c r="AQ2" s="581"/>
      <c r="AR2" s="581"/>
      <c r="AS2" s="581"/>
      <c r="AT2" s="581"/>
      <c r="AU2" s="581"/>
      <c r="AV2" s="582"/>
      <c r="AX2" s="74"/>
    </row>
    <row r="3" spans="1:50" ht="34.200000000000003" customHeight="1" thickBot="1">
      <c r="A3" s="71"/>
      <c r="B3" s="572"/>
      <c r="C3" s="573"/>
      <c r="D3" s="573"/>
      <c r="E3" s="573"/>
      <c r="F3" s="573"/>
      <c r="G3" s="573"/>
      <c r="H3" s="573"/>
      <c r="I3" s="573"/>
      <c r="J3" s="573"/>
      <c r="K3" s="573"/>
      <c r="L3" s="573"/>
      <c r="M3" s="573"/>
      <c r="N3" s="573"/>
      <c r="O3" s="573"/>
      <c r="P3" s="573"/>
      <c r="Q3" s="573"/>
      <c r="R3" s="574"/>
      <c r="S3" s="72"/>
      <c r="T3" s="575"/>
      <c r="U3" s="575"/>
      <c r="V3" s="575"/>
      <c r="W3" s="575"/>
      <c r="X3" s="575"/>
      <c r="Y3" s="575"/>
      <c r="Z3" s="575"/>
      <c r="AA3" s="575"/>
      <c r="AB3" s="575"/>
      <c r="AC3" s="575"/>
      <c r="AD3" s="575"/>
      <c r="AE3" s="575"/>
      <c r="AF3" s="575"/>
      <c r="AG3" s="575"/>
      <c r="AH3" s="575"/>
      <c r="AI3" s="575"/>
      <c r="AJ3" s="575"/>
      <c r="AK3" s="575"/>
      <c r="AL3" s="575"/>
      <c r="AM3" s="575"/>
      <c r="AN3" s="575"/>
      <c r="AO3" s="75"/>
      <c r="AP3" s="76"/>
      <c r="AQ3" s="568"/>
      <c r="AR3" s="568"/>
      <c r="AS3" s="568"/>
      <c r="AT3" s="568"/>
      <c r="AU3" s="568"/>
      <c r="AV3" s="568"/>
      <c r="AX3" s="74"/>
    </row>
    <row r="4" spans="1:50" ht="6" customHeight="1" thickBot="1">
      <c r="A4" s="71"/>
      <c r="B4" s="72"/>
      <c r="C4" s="72"/>
      <c r="D4" s="72"/>
      <c r="E4" s="72"/>
      <c r="F4" s="72"/>
      <c r="G4" s="72"/>
      <c r="H4" s="72"/>
      <c r="I4" s="72"/>
      <c r="J4" s="72"/>
      <c r="K4" s="72"/>
      <c r="L4" s="72"/>
      <c r="M4" s="72"/>
      <c r="N4" s="72"/>
      <c r="O4" s="72"/>
      <c r="P4" s="72"/>
      <c r="Q4" s="72"/>
      <c r="R4" s="72"/>
      <c r="S4" s="72"/>
      <c r="T4" s="576"/>
      <c r="U4" s="576"/>
      <c r="V4" s="576"/>
      <c r="W4" s="576"/>
      <c r="X4" s="576"/>
      <c r="Y4" s="576"/>
      <c r="Z4" s="576"/>
      <c r="AA4" s="576"/>
      <c r="AB4" s="576"/>
      <c r="AC4" s="576"/>
      <c r="AD4" s="576"/>
      <c r="AE4" s="576"/>
      <c r="AF4" s="576"/>
      <c r="AG4" s="576"/>
      <c r="AH4" s="576"/>
      <c r="AI4" s="576"/>
      <c r="AJ4" s="576"/>
      <c r="AK4" s="576"/>
      <c r="AL4" s="576"/>
      <c r="AM4" s="576"/>
      <c r="AN4" s="576"/>
      <c r="AO4" s="75"/>
      <c r="AP4" s="76"/>
      <c r="AQ4" s="76"/>
      <c r="AR4" s="76"/>
      <c r="AS4" s="76"/>
      <c r="AT4" s="76"/>
      <c r="AU4" s="76"/>
      <c r="AV4" s="76"/>
      <c r="AX4" s="74"/>
    </row>
    <row r="5" spans="1:50" ht="18" customHeight="1">
      <c r="A5" s="71"/>
      <c r="B5" s="500" t="s">
        <v>0</v>
      </c>
      <c r="C5" s="443" t="s">
        <v>287</v>
      </c>
      <c r="D5" s="439"/>
      <c r="E5" s="439"/>
      <c r="F5" s="439"/>
      <c r="G5" s="439"/>
      <c r="H5" s="439"/>
      <c r="I5" s="439"/>
      <c r="J5" s="439"/>
      <c r="K5" s="439"/>
      <c r="L5" s="439"/>
      <c r="M5" s="439"/>
      <c r="N5" s="439"/>
      <c r="O5" s="439"/>
      <c r="P5" s="439"/>
      <c r="Q5" s="439"/>
      <c r="R5" s="440"/>
      <c r="S5" s="589" t="s">
        <v>1</v>
      </c>
      <c r="T5" s="443" t="s">
        <v>265</v>
      </c>
      <c r="U5" s="439"/>
      <c r="V5" s="439"/>
      <c r="W5" s="439"/>
      <c r="X5" s="444"/>
      <c r="Y5" s="439" t="s">
        <v>364</v>
      </c>
      <c r="Z5" s="439"/>
      <c r="AA5" s="439"/>
      <c r="AB5" s="439"/>
      <c r="AC5" s="439"/>
      <c r="AD5" s="439"/>
      <c r="AE5" s="439"/>
      <c r="AF5" s="439"/>
      <c r="AG5" s="440"/>
      <c r="AH5" s="476" t="s">
        <v>2</v>
      </c>
      <c r="AI5" s="477"/>
      <c r="AJ5" s="477"/>
      <c r="AK5" s="478"/>
      <c r="AL5" s="491" t="s">
        <v>288</v>
      </c>
      <c r="AM5" s="492"/>
      <c r="AN5" s="492"/>
      <c r="AO5" s="492"/>
      <c r="AP5" s="492"/>
      <c r="AQ5" s="492"/>
      <c r="AR5" s="492"/>
      <c r="AS5" s="492"/>
      <c r="AT5" s="492"/>
      <c r="AU5" s="492"/>
      <c r="AV5" s="493"/>
      <c r="AX5" s="74">
        <v>0.36805555555555503</v>
      </c>
    </row>
    <row r="6" spans="1:50" ht="18" customHeight="1" thickBot="1">
      <c r="A6" s="71"/>
      <c r="B6" s="501"/>
      <c r="C6" s="588"/>
      <c r="D6" s="441"/>
      <c r="E6" s="441"/>
      <c r="F6" s="441"/>
      <c r="G6" s="441"/>
      <c r="H6" s="441"/>
      <c r="I6" s="441"/>
      <c r="J6" s="441"/>
      <c r="K6" s="441"/>
      <c r="L6" s="441"/>
      <c r="M6" s="441"/>
      <c r="N6" s="441"/>
      <c r="O6" s="441"/>
      <c r="P6" s="441"/>
      <c r="Q6" s="441"/>
      <c r="R6" s="442"/>
      <c r="S6" s="590"/>
      <c r="T6" s="445" t="s">
        <v>266</v>
      </c>
      <c r="U6" s="446"/>
      <c r="V6" s="446"/>
      <c r="W6" s="446"/>
      <c r="X6" s="447"/>
      <c r="Y6" s="441"/>
      <c r="Z6" s="441"/>
      <c r="AA6" s="441"/>
      <c r="AB6" s="441"/>
      <c r="AC6" s="441"/>
      <c r="AD6" s="441"/>
      <c r="AE6" s="441"/>
      <c r="AF6" s="441"/>
      <c r="AG6" s="442"/>
      <c r="AH6" s="488" t="s">
        <v>3</v>
      </c>
      <c r="AI6" s="489"/>
      <c r="AJ6" s="489"/>
      <c r="AK6" s="490"/>
      <c r="AL6" s="494" t="s">
        <v>289</v>
      </c>
      <c r="AM6" s="495"/>
      <c r="AN6" s="495"/>
      <c r="AO6" s="495"/>
      <c r="AP6" s="495"/>
      <c r="AQ6" s="495"/>
      <c r="AR6" s="495"/>
      <c r="AS6" s="495"/>
      <c r="AT6" s="495"/>
      <c r="AU6" s="495"/>
      <c r="AV6" s="496"/>
      <c r="AX6" s="74">
        <v>0.375</v>
      </c>
    </row>
    <row r="7" spans="1:50" ht="6.6" customHeight="1" thickBot="1">
      <c r="A7" s="71"/>
      <c r="B7" s="77"/>
      <c r="C7" s="71"/>
      <c r="D7" s="71"/>
      <c r="E7" s="71"/>
      <c r="F7" s="71"/>
      <c r="G7" s="71"/>
      <c r="H7" s="71"/>
      <c r="I7" s="71"/>
      <c r="J7" s="71"/>
      <c r="K7" s="71"/>
      <c r="L7" s="71"/>
      <c r="M7" s="71"/>
      <c r="N7" s="71"/>
      <c r="O7" s="71"/>
      <c r="P7" s="71"/>
      <c r="Q7" s="71"/>
      <c r="R7" s="71"/>
      <c r="S7" s="77"/>
      <c r="T7" s="302"/>
      <c r="U7" s="302"/>
      <c r="V7" s="71"/>
      <c r="W7" s="71"/>
      <c r="X7" s="71"/>
      <c r="Y7" s="71"/>
      <c r="Z7" s="71"/>
      <c r="AA7" s="71"/>
      <c r="AB7" s="71"/>
      <c r="AC7" s="71"/>
      <c r="AD7" s="71"/>
      <c r="AE7" s="71"/>
      <c r="AF7" s="71"/>
      <c r="AG7" s="71"/>
      <c r="AH7" s="302"/>
      <c r="AI7" s="302"/>
      <c r="AJ7" s="302"/>
      <c r="AK7" s="302"/>
      <c r="AL7" s="71"/>
      <c r="AM7" s="71"/>
      <c r="AN7" s="71"/>
      <c r="AO7" s="71"/>
      <c r="AP7" s="71"/>
      <c r="AQ7" s="71"/>
      <c r="AR7" s="71"/>
      <c r="AS7" s="71"/>
      <c r="AT7" s="71"/>
      <c r="AU7" s="71"/>
      <c r="AV7" s="71"/>
      <c r="AX7" s="74">
        <v>0.38194444444444398</v>
      </c>
    </row>
    <row r="8" spans="1:50" ht="22.8" customHeight="1" thickTop="1" thickBot="1">
      <c r="A8" s="71"/>
      <c r="B8" s="497" t="s">
        <v>7</v>
      </c>
      <c r="C8" s="498"/>
      <c r="D8" s="499" t="s">
        <v>5</v>
      </c>
      <c r="E8" s="498"/>
      <c r="F8" s="498"/>
      <c r="G8" s="425" t="s">
        <v>153</v>
      </c>
      <c r="H8" s="426"/>
      <c r="I8" s="426">
        <v>0.39583333333333331</v>
      </c>
      <c r="J8" s="426"/>
      <c r="K8" s="426"/>
      <c r="L8" s="426"/>
      <c r="M8" s="426"/>
      <c r="N8" s="608" t="s">
        <v>152</v>
      </c>
      <c r="O8" s="608"/>
      <c r="P8" s="608"/>
      <c r="Q8" s="609"/>
      <c r="R8" s="498" t="s">
        <v>6</v>
      </c>
      <c r="S8" s="498"/>
      <c r="T8" s="502" t="s">
        <v>154</v>
      </c>
      <c r="U8" s="503"/>
      <c r="V8" s="503"/>
      <c r="W8" s="503"/>
      <c r="X8" s="503"/>
      <c r="Y8" s="426">
        <v>0.61805555555555558</v>
      </c>
      <c r="Z8" s="426"/>
      <c r="AA8" s="426"/>
      <c r="AB8" s="426"/>
      <c r="AC8" s="426"/>
      <c r="AD8" s="450" t="s">
        <v>152</v>
      </c>
      <c r="AE8" s="450"/>
      <c r="AF8" s="450"/>
      <c r="AG8" s="451"/>
      <c r="AH8" s="78"/>
      <c r="AI8" s="422" t="s">
        <v>156</v>
      </c>
      <c r="AJ8" s="423"/>
      <c r="AK8" s="423"/>
      <c r="AL8" s="423"/>
      <c r="AM8" s="423"/>
      <c r="AN8" s="423"/>
      <c r="AO8" s="423"/>
      <c r="AP8" s="423"/>
      <c r="AQ8" s="423"/>
      <c r="AR8" s="424"/>
      <c r="AS8" s="607">
        <v>1</v>
      </c>
      <c r="AT8" s="607"/>
      <c r="AU8" s="427" t="s">
        <v>157</v>
      </c>
      <c r="AV8" s="428"/>
      <c r="AX8" s="74">
        <v>0.38888888888888901</v>
      </c>
    </row>
    <row r="9" spans="1:50" ht="4.8" customHeight="1" thickTop="1">
      <c r="A9" s="71"/>
      <c r="B9" s="302"/>
      <c r="C9" s="302"/>
      <c r="D9" s="302"/>
      <c r="E9" s="302"/>
      <c r="F9" s="302"/>
      <c r="G9" s="79"/>
      <c r="H9" s="79"/>
      <c r="I9" s="79"/>
      <c r="J9" s="79"/>
      <c r="K9" s="79"/>
      <c r="L9" s="79"/>
      <c r="M9" s="79"/>
      <c r="N9" s="302"/>
      <c r="O9" s="302"/>
      <c r="P9" s="302"/>
      <c r="Q9" s="302"/>
      <c r="R9" s="302"/>
      <c r="S9" s="302"/>
      <c r="T9" s="80"/>
      <c r="U9" s="80"/>
      <c r="V9" s="80"/>
      <c r="W9" s="80"/>
      <c r="X9" s="80"/>
      <c r="Y9" s="302"/>
      <c r="Z9" s="302"/>
      <c r="AA9" s="302"/>
      <c r="AB9" s="302"/>
      <c r="AC9" s="302"/>
      <c r="AD9" s="302"/>
      <c r="AE9" s="302"/>
      <c r="AF9" s="302"/>
      <c r="AG9" s="302"/>
      <c r="AH9" s="78"/>
      <c r="AI9" s="78"/>
      <c r="AJ9" s="78"/>
      <c r="AK9" s="78"/>
      <c r="AL9" s="78"/>
      <c r="AM9" s="78"/>
      <c r="AX9" s="74"/>
    </row>
    <row r="10" spans="1:50" ht="13.8" customHeight="1">
      <c r="A10" s="71"/>
      <c r="B10" s="452" t="s">
        <v>172</v>
      </c>
      <c r="C10" s="452"/>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2"/>
      <c r="AJ10" s="452"/>
      <c r="AK10" s="452"/>
      <c r="AL10" s="452"/>
      <c r="AM10" s="452"/>
      <c r="AN10" s="452"/>
      <c r="AO10" s="452"/>
      <c r="AP10" s="452"/>
      <c r="AQ10" s="452"/>
      <c r="AR10" s="452"/>
      <c r="AS10" s="452"/>
      <c r="AT10" s="452"/>
      <c r="AU10" s="452"/>
      <c r="AV10" s="452"/>
      <c r="AX10" s="74"/>
    </row>
    <row r="11" spans="1:50" ht="13.8" customHeight="1">
      <c r="A11" s="71"/>
      <c r="B11" s="453" t="s">
        <v>290</v>
      </c>
      <c r="C11" s="453"/>
      <c r="D11" s="453"/>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c r="AM11" s="453"/>
      <c r="AN11" s="453"/>
      <c r="AO11" s="453"/>
      <c r="AP11" s="453"/>
      <c r="AQ11" s="453"/>
      <c r="AR11" s="453"/>
      <c r="AS11" s="453"/>
      <c r="AT11" s="453"/>
      <c r="AU11" s="453"/>
      <c r="AV11" s="453"/>
      <c r="AX11" s="74"/>
    </row>
    <row r="12" spans="1:50" ht="14.25" customHeight="1">
      <c r="A12" s="71"/>
      <c r="B12" s="454" t="s">
        <v>171</v>
      </c>
      <c r="C12" s="454"/>
      <c r="D12" s="454"/>
      <c r="E12" s="454"/>
      <c r="F12" s="454"/>
      <c r="G12" s="454"/>
      <c r="H12" s="454"/>
      <c r="I12" s="454"/>
      <c r="J12" s="454"/>
      <c r="K12" s="454"/>
      <c r="L12" s="454"/>
      <c r="M12" s="454"/>
      <c r="N12" s="454"/>
      <c r="O12" s="454"/>
      <c r="P12" s="454"/>
      <c r="Q12" s="454"/>
      <c r="R12" s="454"/>
      <c r="S12" s="454"/>
      <c r="T12" s="454"/>
      <c r="U12" s="454"/>
      <c r="V12" s="454"/>
      <c r="W12" s="454"/>
      <c r="X12" s="454"/>
      <c r="Y12" s="454"/>
      <c r="Z12" s="454"/>
      <c r="AA12" s="454"/>
      <c r="AB12" s="454"/>
      <c r="AC12" s="454"/>
      <c r="AD12" s="454"/>
      <c r="AE12" s="454"/>
      <c r="AF12" s="454"/>
      <c r="AG12" s="454"/>
      <c r="AH12" s="454"/>
      <c r="AI12" s="454"/>
      <c r="AJ12" s="454"/>
      <c r="AK12" s="454"/>
      <c r="AL12" s="454"/>
      <c r="AM12" s="454"/>
      <c r="AN12" s="454"/>
      <c r="AO12" s="454"/>
      <c r="AP12" s="454"/>
      <c r="AQ12" s="454"/>
      <c r="AR12" s="454"/>
      <c r="AS12" s="454"/>
      <c r="AT12" s="454"/>
      <c r="AU12" s="454"/>
      <c r="AV12" s="454"/>
      <c r="AX12" s="74">
        <v>0.39583333333333298</v>
      </c>
    </row>
    <row r="13" spans="1:50" ht="14.25" customHeight="1">
      <c r="A13" s="71"/>
      <c r="B13" s="454" t="s">
        <v>291</v>
      </c>
      <c r="C13" s="454"/>
      <c r="D13" s="454"/>
      <c r="E13" s="454"/>
      <c r="F13" s="454"/>
      <c r="G13" s="454"/>
      <c r="H13" s="454"/>
      <c r="I13" s="454"/>
      <c r="J13" s="454"/>
      <c r="K13" s="454"/>
      <c r="L13" s="454"/>
      <c r="M13" s="454"/>
      <c r="N13" s="454"/>
      <c r="O13" s="454"/>
      <c r="P13" s="454"/>
      <c r="Q13" s="454"/>
      <c r="R13" s="454"/>
      <c r="S13" s="454"/>
      <c r="T13" s="454"/>
      <c r="U13" s="454"/>
      <c r="V13" s="454"/>
      <c r="W13" s="454"/>
      <c r="X13" s="454"/>
      <c r="Y13" s="454"/>
      <c r="Z13" s="454"/>
      <c r="AA13" s="454"/>
      <c r="AB13" s="454"/>
      <c r="AC13" s="454"/>
      <c r="AD13" s="454"/>
      <c r="AE13" s="454"/>
      <c r="AF13" s="454"/>
      <c r="AG13" s="454"/>
      <c r="AH13" s="454"/>
      <c r="AI13" s="454"/>
      <c r="AJ13" s="454"/>
      <c r="AK13" s="454"/>
      <c r="AL13" s="454"/>
      <c r="AM13" s="454"/>
      <c r="AN13" s="454"/>
      <c r="AO13" s="454"/>
      <c r="AP13" s="454"/>
      <c r="AQ13" s="454"/>
      <c r="AR13" s="454"/>
      <c r="AS13" s="454"/>
      <c r="AT13" s="454"/>
      <c r="AU13" s="454"/>
      <c r="AV13" s="454"/>
      <c r="AX13" s="74"/>
    </row>
    <row r="14" spans="1:50" ht="14.25" customHeight="1">
      <c r="A14" s="71"/>
      <c r="B14" s="454" t="s">
        <v>155</v>
      </c>
      <c r="C14" s="454"/>
      <c r="D14" s="454"/>
      <c r="E14" s="454"/>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4"/>
      <c r="AQ14" s="454"/>
      <c r="AR14" s="454"/>
      <c r="AS14" s="454"/>
      <c r="AT14" s="454"/>
      <c r="AU14" s="454"/>
      <c r="AV14" s="454"/>
      <c r="AX14" s="74"/>
    </row>
    <row r="15" spans="1:50" ht="6.75" customHeight="1">
      <c r="A15" s="71"/>
      <c r="B15" s="36"/>
      <c r="C15" s="8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302"/>
      <c r="AG15" s="302"/>
      <c r="AH15" s="302"/>
      <c r="AI15" s="302"/>
      <c r="AJ15" s="302"/>
      <c r="AK15" s="302"/>
      <c r="AL15" s="302"/>
      <c r="AM15" s="302"/>
      <c r="AN15" s="302"/>
      <c r="AO15" s="302"/>
      <c r="AP15" s="302"/>
      <c r="AQ15" s="302"/>
      <c r="AR15" s="302"/>
      <c r="AS15" s="302"/>
      <c r="AT15" s="302"/>
      <c r="AU15" s="302"/>
      <c r="AV15" s="302"/>
      <c r="AX15" s="74">
        <v>0.40277777777777801</v>
      </c>
    </row>
    <row r="16" spans="1:50" ht="1.5" customHeight="1" thickBot="1">
      <c r="A16" s="71"/>
      <c r="B16" s="71"/>
      <c r="C16" s="71"/>
      <c r="D16" s="71"/>
      <c r="E16" s="71"/>
      <c r="F16" s="71"/>
      <c r="G16" s="71"/>
      <c r="H16" s="71"/>
      <c r="I16" s="71"/>
      <c r="J16" s="71"/>
      <c r="K16" s="82"/>
      <c r="L16" s="82"/>
      <c r="M16" s="82"/>
      <c r="N16" s="82"/>
      <c r="O16" s="82"/>
      <c r="P16" s="82"/>
      <c r="Q16" s="82"/>
      <c r="R16" s="82"/>
      <c r="S16" s="82"/>
      <c r="T16" s="82"/>
      <c r="U16" s="82"/>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X16" s="74">
        <v>0.40972222222222199</v>
      </c>
    </row>
    <row r="17" spans="1:50" ht="20.25" customHeight="1" thickBot="1">
      <c r="A17" s="71"/>
      <c r="B17" s="82"/>
      <c r="C17" s="82"/>
      <c r="D17" s="82"/>
      <c r="E17" s="82"/>
      <c r="F17" s="82"/>
      <c r="G17" s="82"/>
      <c r="H17" s="82"/>
      <c r="I17" s="82"/>
      <c r="J17" s="83"/>
      <c r="K17" s="479">
        <v>46235</v>
      </c>
      <c r="L17" s="480"/>
      <c r="M17" s="480"/>
      <c r="N17" s="480"/>
      <c r="O17" s="480"/>
      <c r="P17" s="480"/>
      <c r="Q17" s="480"/>
      <c r="R17" s="480"/>
      <c r="S17" s="480"/>
      <c r="T17" s="480"/>
      <c r="U17" s="481"/>
      <c r="V17" s="84"/>
      <c r="W17" s="83"/>
      <c r="X17" s="479">
        <f>K17+1</f>
        <v>46236</v>
      </c>
      <c r="Y17" s="480"/>
      <c r="Z17" s="480"/>
      <c r="AA17" s="480"/>
      <c r="AB17" s="480"/>
      <c r="AC17" s="480"/>
      <c r="AD17" s="480"/>
      <c r="AE17" s="480"/>
      <c r="AF17" s="480"/>
      <c r="AG17" s="480"/>
      <c r="AH17" s="481"/>
      <c r="AI17" s="84"/>
      <c r="AJ17" s="83"/>
      <c r="AK17" s="479">
        <f>K17+2</f>
        <v>46237</v>
      </c>
      <c r="AL17" s="480"/>
      <c r="AM17" s="480"/>
      <c r="AN17" s="480"/>
      <c r="AO17" s="480"/>
      <c r="AP17" s="480"/>
      <c r="AQ17" s="480"/>
      <c r="AR17" s="480"/>
      <c r="AS17" s="480"/>
      <c r="AT17" s="480"/>
      <c r="AU17" s="481"/>
      <c r="AV17" s="84"/>
      <c r="AX17" s="74">
        <v>0.41666666666666602</v>
      </c>
    </row>
    <row r="18" spans="1:50" ht="15" customHeight="1">
      <c r="A18" s="71"/>
      <c r="B18" s="482">
        <v>0.25</v>
      </c>
      <c r="C18" s="483"/>
      <c r="D18" s="484"/>
      <c r="E18" s="301"/>
      <c r="F18" s="71"/>
      <c r="G18" s="71"/>
      <c r="H18" s="71"/>
      <c r="I18" s="85"/>
      <c r="J18" s="583" t="s">
        <v>4</v>
      </c>
      <c r="K18" s="584"/>
      <c r="L18" s="584"/>
      <c r="M18" s="584"/>
      <c r="N18" s="584"/>
      <c r="O18" s="585" t="s">
        <v>314</v>
      </c>
      <c r="P18" s="586"/>
      <c r="Q18" s="586"/>
      <c r="R18" s="587"/>
      <c r="S18" s="584" t="s">
        <v>313</v>
      </c>
      <c r="T18" s="584"/>
      <c r="U18" s="584"/>
      <c r="V18" s="598"/>
      <c r="W18" s="583" t="s">
        <v>4</v>
      </c>
      <c r="X18" s="584"/>
      <c r="Y18" s="584"/>
      <c r="Z18" s="584"/>
      <c r="AA18" s="584"/>
      <c r="AB18" s="585" t="s">
        <v>314</v>
      </c>
      <c r="AC18" s="586"/>
      <c r="AD18" s="586"/>
      <c r="AE18" s="587"/>
      <c r="AF18" s="584" t="s">
        <v>313</v>
      </c>
      <c r="AG18" s="584"/>
      <c r="AH18" s="584"/>
      <c r="AI18" s="598"/>
      <c r="AJ18" s="583" t="s">
        <v>4</v>
      </c>
      <c r="AK18" s="584"/>
      <c r="AL18" s="584"/>
      <c r="AM18" s="584"/>
      <c r="AN18" s="584"/>
      <c r="AO18" s="585" t="s">
        <v>314</v>
      </c>
      <c r="AP18" s="586"/>
      <c r="AQ18" s="586"/>
      <c r="AR18" s="587"/>
      <c r="AS18" s="599" t="s">
        <v>313</v>
      </c>
      <c r="AT18" s="584"/>
      <c r="AU18" s="584"/>
      <c r="AV18" s="600"/>
      <c r="AX18" s="74">
        <v>0.42361111111111099</v>
      </c>
    </row>
    <row r="19" spans="1:50" ht="3" customHeight="1">
      <c r="A19" s="71"/>
      <c r="B19" s="485"/>
      <c r="C19" s="486"/>
      <c r="D19" s="487"/>
      <c r="E19" s="86"/>
      <c r="F19" s="71"/>
      <c r="G19" s="71"/>
      <c r="H19" s="71"/>
      <c r="I19" s="85"/>
      <c r="J19" s="87"/>
      <c r="K19" s="71"/>
      <c r="L19" s="71"/>
      <c r="M19" s="71"/>
      <c r="N19" s="71"/>
      <c r="O19" s="593"/>
      <c r="P19" s="518"/>
      <c r="Q19" s="518"/>
      <c r="R19" s="594"/>
      <c r="S19" s="88"/>
      <c r="T19" s="88"/>
      <c r="U19" s="88"/>
      <c r="V19" s="89"/>
      <c r="W19" s="433" t="s">
        <v>162</v>
      </c>
      <c r="X19" s="434"/>
      <c r="Y19" s="434"/>
      <c r="Z19" s="434"/>
      <c r="AA19" s="434"/>
      <c r="AB19" s="434"/>
      <c r="AC19" s="434"/>
      <c r="AD19" s="434"/>
      <c r="AE19" s="434"/>
      <c r="AF19" s="434"/>
      <c r="AG19" s="434"/>
      <c r="AH19" s="434"/>
      <c r="AI19" s="591"/>
      <c r="AJ19" s="433" t="s">
        <v>162</v>
      </c>
      <c r="AK19" s="434"/>
      <c r="AL19" s="434"/>
      <c r="AM19" s="434"/>
      <c r="AN19" s="434"/>
      <c r="AO19" s="434"/>
      <c r="AP19" s="434"/>
      <c r="AQ19" s="434"/>
      <c r="AR19" s="434"/>
      <c r="AS19" s="434"/>
      <c r="AT19" s="434"/>
      <c r="AU19" s="434"/>
      <c r="AV19" s="435"/>
      <c r="AX19" s="74">
        <v>0.43055555555555503</v>
      </c>
    </row>
    <row r="20" spans="1:50" ht="6.75" customHeight="1">
      <c r="A20" s="71"/>
      <c r="B20" s="485"/>
      <c r="C20" s="486"/>
      <c r="D20" s="487"/>
      <c r="E20" s="86"/>
      <c r="F20" s="71"/>
      <c r="G20" s="71"/>
      <c r="H20" s="71"/>
      <c r="I20" s="85"/>
      <c r="J20" s="90"/>
      <c r="K20" s="71"/>
      <c r="L20" s="71"/>
      <c r="M20" s="71"/>
      <c r="N20" s="71"/>
      <c r="O20" s="595"/>
      <c r="P20" s="596"/>
      <c r="Q20" s="596"/>
      <c r="R20" s="597"/>
      <c r="S20" s="71"/>
      <c r="T20" s="71"/>
      <c r="U20" s="71"/>
      <c r="V20" s="91"/>
      <c r="W20" s="436"/>
      <c r="X20" s="437"/>
      <c r="Y20" s="437"/>
      <c r="Z20" s="437"/>
      <c r="AA20" s="437"/>
      <c r="AB20" s="437"/>
      <c r="AC20" s="437"/>
      <c r="AD20" s="437"/>
      <c r="AE20" s="437"/>
      <c r="AF20" s="437"/>
      <c r="AG20" s="437"/>
      <c r="AH20" s="437"/>
      <c r="AI20" s="592"/>
      <c r="AJ20" s="436"/>
      <c r="AK20" s="437"/>
      <c r="AL20" s="437"/>
      <c r="AM20" s="437"/>
      <c r="AN20" s="437"/>
      <c r="AO20" s="437"/>
      <c r="AP20" s="437"/>
      <c r="AQ20" s="437"/>
      <c r="AR20" s="437"/>
      <c r="AS20" s="437"/>
      <c r="AT20" s="437"/>
      <c r="AU20" s="437"/>
      <c r="AV20" s="438"/>
      <c r="AX20" s="74">
        <v>0.4375</v>
      </c>
    </row>
    <row r="21" spans="1:50" ht="6.75" customHeight="1">
      <c r="A21" s="71"/>
      <c r="B21" s="485"/>
      <c r="C21" s="486"/>
      <c r="D21" s="487"/>
      <c r="E21" s="86"/>
      <c r="F21" s="71"/>
      <c r="G21" s="71"/>
      <c r="H21" s="71"/>
      <c r="I21" s="85"/>
      <c r="J21" s="90"/>
      <c r="K21" s="611"/>
      <c r="L21" s="611"/>
      <c r="M21" s="611"/>
      <c r="N21" s="614"/>
      <c r="O21" s="616"/>
      <c r="P21" s="617"/>
      <c r="Q21" s="617"/>
      <c r="R21" s="618"/>
      <c r="S21" s="610"/>
      <c r="T21" s="611"/>
      <c r="U21" s="611"/>
      <c r="V21" s="91"/>
      <c r="W21" s="90"/>
      <c r="X21" s="611"/>
      <c r="Y21" s="611"/>
      <c r="Z21" s="611"/>
      <c r="AA21" s="614"/>
      <c r="AB21" s="616"/>
      <c r="AC21" s="617"/>
      <c r="AD21" s="617"/>
      <c r="AE21" s="618"/>
      <c r="AF21" s="610"/>
      <c r="AG21" s="611"/>
      <c r="AH21" s="611"/>
      <c r="AI21" s="91"/>
      <c r="AJ21" s="90"/>
      <c r="AK21" s="611"/>
      <c r="AL21" s="611"/>
      <c r="AM21" s="611"/>
      <c r="AN21" s="614"/>
      <c r="AO21" s="616"/>
      <c r="AP21" s="617"/>
      <c r="AQ21" s="617"/>
      <c r="AR21" s="618"/>
      <c r="AS21" s="610"/>
      <c r="AT21" s="611"/>
      <c r="AU21" s="611"/>
      <c r="AV21" s="92"/>
      <c r="AX21" s="74">
        <v>0.44444444444444398</v>
      </c>
    </row>
    <row r="22" spans="1:50" ht="6.75" customHeight="1">
      <c r="A22" s="71"/>
      <c r="B22" s="485">
        <v>0.29166666666666669</v>
      </c>
      <c r="C22" s="486"/>
      <c r="D22" s="487"/>
      <c r="E22" s="301"/>
      <c r="F22" s="71"/>
      <c r="G22" s="71"/>
      <c r="H22" s="71"/>
      <c r="I22" s="85"/>
      <c r="J22" s="93"/>
      <c r="K22" s="613"/>
      <c r="L22" s="613"/>
      <c r="M22" s="613"/>
      <c r="N22" s="615"/>
      <c r="O22" s="619"/>
      <c r="P22" s="620"/>
      <c r="Q22" s="620"/>
      <c r="R22" s="621"/>
      <c r="S22" s="612"/>
      <c r="T22" s="613"/>
      <c r="U22" s="613"/>
      <c r="V22" s="94"/>
      <c r="W22" s="93"/>
      <c r="X22" s="613"/>
      <c r="Y22" s="613"/>
      <c r="Z22" s="613"/>
      <c r="AA22" s="615"/>
      <c r="AB22" s="619"/>
      <c r="AC22" s="620"/>
      <c r="AD22" s="620"/>
      <c r="AE22" s="621"/>
      <c r="AF22" s="612"/>
      <c r="AG22" s="613"/>
      <c r="AH22" s="613"/>
      <c r="AI22" s="94"/>
      <c r="AJ22" s="93"/>
      <c r="AK22" s="613"/>
      <c r="AL22" s="613"/>
      <c r="AM22" s="613"/>
      <c r="AN22" s="615"/>
      <c r="AO22" s="619"/>
      <c r="AP22" s="620"/>
      <c r="AQ22" s="620"/>
      <c r="AR22" s="621"/>
      <c r="AS22" s="612"/>
      <c r="AT22" s="613"/>
      <c r="AU22" s="613"/>
      <c r="AV22" s="92"/>
      <c r="AX22" s="74">
        <v>0.45138888888888901</v>
      </c>
    </row>
    <row r="23" spans="1:50" ht="7.05" customHeight="1">
      <c r="A23" s="71"/>
      <c r="B23" s="485"/>
      <c r="C23" s="486"/>
      <c r="D23" s="487"/>
      <c r="E23" s="86"/>
      <c r="F23" s="71"/>
      <c r="G23" s="71"/>
      <c r="H23" s="71"/>
      <c r="I23" s="85"/>
      <c r="J23" s="95"/>
      <c r="K23" s="622"/>
      <c r="L23" s="622"/>
      <c r="M23" s="622"/>
      <c r="N23" s="623"/>
      <c r="O23" s="624"/>
      <c r="P23" s="625"/>
      <c r="Q23" s="625"/>
      <c r="R23" s="626"/>
      <c r="S23" s="627"/>
      <c r="T23" s="622"/>
      <c r="U23" s="622"/>
      <c r="V23" s="91"/>
      <c r="W23" s="90"/>
      <c r="X23" s="622"/>
      <c r="Y23" s="622"/>
      <c r="Z23" s="622"/>
      <c r="AA23" s="623"/>
      <c r="AB23" s="624"/>
      <c r="AC23" s="625"/>
      <c r="AD23" s="625"/>
      <c r="AE23" s="626"/>
      <c r="AF23" s="627"/>
      <c r="AG23" s="622"/>
      <c r="AH23" s="622"/>
      <c r="AI23" s="91"/>
      <c r="AJ23" s="90"/>
      <c r="AK23" s="622"/>
      <c r="AL23" s="622"/>
      <c r="AM23" s="622"/>
      <c r="AN23" s="623"/>
      <c r="AO23" s="624"/>
      <c r="AP23" s="625"/>
      <c r="AQ23" s="625"/>
      <c r="AR23" s="626"/>
      <c r="AS23" s="627"/>
      <c r="AT23" s="622"/>
      <c r="AU23" s="622"/>
      <c r="AV23" s="92"/>
      <c r="AX23" s="74">
        <v>0.45833333333333298</v>
      </c>
    </row>
    <row r="24" spans="1:50" ht="7.05" customHeight="1">
      <c r="A24" s="71"/>
      <c r="B24" s="505"/>
      <c r="C24" s="506"/>
      <c r="D24" s="507"/>
      <c r="E24" s="86"/>
      <c r="F24" s="71"/>
      <c r="G24" s="71"/>
      <c r="H24" s="71"/>
      <c r="I24" s="85"/>
      <c r="J24" s="96"/>
      <c r="K24" s="611"/>
      <c r="L24" s="611"/>
      <c r="M24" s="611"/>
      <c r="N24" s="614"/>
      <c r="O24" s="616"/>
      <c r="P24" s="617"/>
      <c r="Q24" s="617"/>
      <c r="R24" s="618"/>
      <c r="S24" s="610"/>
      <c r="T24" s="628"/>
      <c r="U24" s="628"/>
      <c r="V24" s="91"/>
      <c r="W24" s="90"/>
      <c r="X24" s="611"/>
      <c r="Y24" s="611"/>
      <c r="Z24" s="611"/>
      <c r="AA24" s="614"/>
      <c r="AB24" s="616"/>
      <c r="AC24" s="617"/>
      <c r="AD24" s="617"/>
      <c r="AE24" s="618"/>
      <c r="AF24" s="610"/>
      <c r="AG24" s="628"/>
      <c r="AH24" s="628"/>
      <c r="AI24" s="91"/>
      <c r="AJ24" s="90"/>
      <c r="AK24" s="611"/>
      <c r="AL24" s="611"/>
      <c r="AM24" s="611"/>
      <c r="AN24" s="614"/>
      <c r="AO24" s="616"/>
      <c r="AP24" s="617"/>
      <c r="AQ24" s="617"/>
      <c r="AR24" s="618"/>
      <c r="AS24" s="610"/>
      <c r="AT24" s="628"/>
      <c r="AU24" s="628"/>
      <c r="AV24" s="92"/>
      <c r="AX24" s="74">
        <v>0.46527777777777801</v>
      </c>
    </row>
    <row r="25" spans="1:50" ht="7.05" customHeight="1">
      <c r="A25" s="71"/>
      <c r="B25" s="505"/>
      <c r="C25" s="506"/>
      <c r="D25" s="507"/>
      <c r="E25" s="86"/>
      <c r="F25" s="97"/>
      <c r="G25" s="98"/>
      <c r="H25" s="98"/>
      <c r="I25" s="99"/>
      <c r="J25" s="96"/>
      <c r="K25" s="611"/>
      <c r="L25" s="611"/>
      <c r="M25" s="611"/>
      <c r="N25" s="614"/>
      <c r="O25" s="616"/>
      <c r="P25" s="617"/>
      <c r="Q25" s="617"/>
      <c r="R25" s="618"/>
      <c r="S25" s="610"/>
      <c r="T25" s="611"/>
      <c r="U25" s="611"/>
      <c r="V25" s="91"/>
      <c r="W25" s="90"/>
      <c r="X25" s="625" t="s">
        <v>210</v>
      </c>
      <c r="Y25" s="625"/>
      <c r="Z25" s="625"/>
      <c r="AA25" s="626"/>
      <c r="AB25" s="624" t="s">
        <v>373</v>
      </c>
      <c r="AC25" s="625"/>
      <c r="AD25" s="625"/>
      <c r="AE25" s="626"/>
      <c r="AF25" s="624" t="s">
        <v>211</v>
      </c>
      <c r="AG25" s="625"/>
      <c r="AH25" s="625"/>
      <c r="AI25" s="91"/>
      <c r="AJ25" s="90"/>
      <c r="AK25" s="611"/>
      <c r="AL25" s="611"/>
      <c r="AM25" s="611"/>
      <c r="AN25" s="614"/>
      <c r="AO25" s="616"/>
      <c r="AP25" s="617"/>
      <c r="AQ25" s="617"/>
      <c r="AR25" s="618"/>
      <c r="AS25" s="610"/>
      <c r="AT25" s="611"/>
      <c r="AU25" s="611"/>
      <c r="AV25" s="92"/>
      <c r="AX25" s="74">
        <v>0.47222222222222199</v>
      </c>
    </row>
    <row r="26" spans="1:50" ht="7.05" customHeight="1">
      <c r="A26" s="71"/>
      <c r="B26" s="485">
        <v>0.33333333333333331</v>
      </c>
      <c r="C26" s="486"/>
      <c r="D26" s="487"/>
      <c r="E26" s="301"/>
      <c r="F26" s="97"/>
      <c r="G26" s="98"/>
      <c r="H26" s="98"/>
      <c r="I26" s="99"/>
      <c r="J26" s="310"/>
      <c r="K26" s="613"/>
      <c r="L26" s="613"/>
      <c r="M26" s="613"/>
      <c r="N26" s="615"/>
      <c r="O26" s="619"/>
      <c r="P26" s="620"/>
      <c r="Q26" s="620"/>
      <c r="R26" s="621"/>
      <c r="S26" s="612"/>
      <c r="T26" s="613"/>
      <c r="U26" s="613"/>
      <c r="V26" s="94"/>
      <c r="W26" s="93"/>
      <c r="X26" s="617"/>
      <c r="Y26" s="617"/>
      <c r="Z26" s="617"/>
      <c r="AA26" s="618"/>
      <c r="AB26" s="616"/>
      <c r="AC26" s="617"/>
      <c r="AD26" s="617"/>
      <c r="AE26" s="618"/>
      <c r="AF26" s="616"/>
      <c r="AG26" s="617"/>
      <c r="AH26" s="617"/>
      <c r="AI26" s="94"/>
      <c r="AJ26" s="93"/>
      <c r="AK26" s="613"/>
      <c r="AL26" s="613"/>
      <c r="AM26" s="613"/>
      <c r="AN26" s="615"/>
      <c r="AO26" s="619"/>
      <c r="AP26" s="620"/>
      <c r="AQ26" s="620"/>
      <c r="AR26" s="621"/>
      <c r="AS26" s="612"/>
      <c r="AT26" s="613"/>
      <c r="AU26" s="613"/>
      <c r="AV26" s="92"/>
      <c r="AX26" s="74">
        <v>0.47916666666666702</v>
      </c>
    </row>
    <row r="27" spans="1:50" ht="7.05" customHeight="1">
      <c r="A27" s="71"/>
      <c r="B27" s="485"/>
      <c r="C27" s="486"/>
      <c r="D27" s="487"/>
      <c r="E27" s="86"/>
      <c r="F27" s="97"/>
      <c r="G27" s="98"/>
      <c r="H27" s="98"/>
      <c r="I27" s="99"/>
      <c r="J27" s="100"/>
      <c r="K27" s="622"/>
      <c r="L27" s="622"/>
      <c r="M27" s="622"/>
      <c r="N27" s="623"/>
      <c r="O27" s="624"/>
      <c r="P27" s="625"/>
      <c r="Q27" s="625"/>
      <c r="R27" s="626"/>
      <c r="S27" s="627"/>
      <c r="T27" s="622"/>
      <c r="U27" s="622"/>
      <c r="V27" s="91"/>
      <c r="W27" s="90"/>
      <c r="X27" s="617"/>
      <c r="Y27" s="617"/>
      <c r="Z27" s="617"/>
      <c r="AA27" s="618"/>
      <c r="AB27" s="616"/>
      <c r="AC27" s="617"/>
      <c r="AD27" s="617"/>
      <c r="AE27" s="618"/>
      <c r="AF27" s="616"/>
      <c r="AG27" s="617"/>
      <c r="AH27" s="617"/>
      <c r="AI27" s="91"/>
      <c r="AJ27" s="90"/>
      <c r="AK27" s="622"/>
      <c r="AL27" s="622"/>
      <c r="AM27" s="622"/>
      <c r="AN27" s="623"/>
      <c r="AO27" s="624"/>
      <c r="AP27" s="625"/>
      <c r="AQ27" s="625"/>
      <c r="AR27" s="626"/>
      <c r="AS27" s="627"/>
      <c r="AT27" s="622"/>
      <c r="AU27" s="622"/>
      <c r="AV27" s="92"/>
      <c r="AX27" s="74">
        <v>0.48611111111111099</v>
      </c>
    </row>
    <row r="28" spans="1:50" ht="7.05" customHeight="1">
      <c r="A28" s="71"/>
      <c r="B28" s="505"/>
      <c r="C28" s="506"/>
      <c r="D28" s="507"/>
      <c r="E28" s="86"/>
      <c r="F28" s="97"/>
      <c r="G28" s="98"/>
      <c r="H28" s="98"/>
      <c r="I28" s="99"/>
      <c r="J28" s="100"/>
      <c r="K28" s="611"/>
      <c r="L28" s="611"/>
      <c r="M28" s="611"/>
      <c r="N28" s="614"/>
      <c r="O28" s="616"/>
      <c r="P28" s="617"/>
      <c r="Q28" s="617"/>
      <c r="R28" s="618"/>
      <c r="S28" s="610"/>
      <c r="T28" s="628"/>
      <c r="U28" s="628"/>
      <c r="V28" s="91"/>
      <c r="W28" s="90"/>
      <c r="X28" s="620"/>
      <c r="Y28" s="620"/>
      <c r="Z28" s="620"/>
      <c r="AA28" s="621"/>
      <c r="AB28" s="619"/>
      <c r="AC28" s="620"/>
      <c r="AD28" s="620"/>
      <c r="AE28" s="621"/>
      <c r="AF28" s="619"/>
      <c r="AG28" s="620"/>
      <c r="AH28" s="620"/>
      <c r="AI28" s="91"/>
      <c r="AJ28" s="90"/>
      <c r="AK28" s="611"/>
      <c r="AL28" s="611"/>
      <c r="AM28" s="611"/>
      <c r="AN28" s="614"/>
      <c r="AO28" s="616"/>
      <c r="AP28" s="617"/>
      <c r="AQ28" s="617"/>
      <c r="AR28" s="618"/>
      <c r="AS28" s="610"/>
      <c r="AT28" s="628"/>
      <c r="AU28" s="628"/>
      <c r="AV28" s="92"/>
      <c r="AX28" s="74">
        <v>0.49305555555555503</v>
      </c>
    </row>
    <row r="29" spans="1:50" ht="7.05" customHeight="1">
      <c r="A29" s="71"/>
      <c r="B29" s="505"/>
      <c r="C29" s="506"/>
      <c r="D29" s="507"/>
      <c r="E29" s="71"/>
      <c r="F29" s="71"/>
      <c r="G29" s="98"/>
      <c r="H29" s="98"/>
      <c r="I29" s="85"/>
      <c r="J29" s="96"/>
      <c r="K29" s="611"/>
      <c r="L29" s="611"/>
      <c r="M29" s="611"/>
      <c r="N29" s="614"/>
      <c r="O29" s="616"/>
      <c r="P29" s="617"/>
      <c r="Q29" s="617"/>
      <c r="R29" s="618"/>
      <c r="S29" s="610"/>
      <c r="T29" s="611"/>
      <c r="U29" s="611"/>
      <c r="V29" s="91"/>
      <c r="W29" s="90"/>
      <c r="X29" s="629" t="s">
        <v>212</v>
      </c>
      <c r="Y29" s="629"/>
      <c r="Z29" s="629"/>
      <c r="AA29" s="630"/>
      <c r="AB29" s="616"/>
      <c r="AC29" s="617"/>
      <c r="AD29" s="617"/>
      <c r="AE29" s="618"/>
      <c r="AF29" s="610"/>
      <c r="AG29" s="611"/>
      <c r="AH29" s="611"/>
      <c r="AI29" s="91"/>
      <c r="AJ29" s="90"/>
      <c r="AK29" s="611"/>
      <c r="AL29" s="611"/>
      <c r="AM29" s="611"/>
      <c r="AN29" s="614"/>
      <c r="AO29" s="616"/>
      <c r="AP29" s="617"/>
      <c r="AQ29" s="617"/>
      <c r="AR29" s="618"/>
      <c r="AS29" s="610"/>
      <c r="AT29" s="611"/>
      <c r="AU29" s="611"/>
      <c r="AV29" s="92"/>
      <c r="AX29" s="74">
        <v>0.5</v>
      </c>
    </row>
    <row r="30" spans="1:50" ht="7.05" customHeight="1">
      <c r="A30" s="71"/>
      <c r="B30" s="485">
        <v>0.375</v>
      </c>
      <c r="C30" s="486"/>
      <c r="D30" s="487"/>
      <c r="E30" s="301"/>
      <c r="F30" s="71"/>
      <c r="G30" s="98"/>
      <c r="H30" s="98"/>
      <c r="I30" s="85"/>
      <c r="J30" s="310"/>
      <c r="K30" s="613"/>
      <c r="L30" s="613"/>
      <c r="M30" s="613"/>
      <c r="N30" s="615"/>
      <c r="O30" s="619"/>
      <c r="P30" s="620"/>
      <c r="Q30" s="620"/>
      <c r="R30" s="621"/>
      <c r="S30" s="612"/>
      <c r="T30" s="613"/>
      <c r="U30" s="613"/>
      <c r="V30" s="94"/>
      <c r="W30" s="93"/>
      <c r="X30" s="631"/>
      <c r="Y30" s="631"/>
      <c r="Z30" s="631"/>
      <c r="AA30" s="632"/>
      <c r="AB30" s="619"/>
      <c r="AC30" s="620"/>
      <c r="AD30" s="620"/>
      <c r="AE30" s="621"/>
      <c r="AF30" s="612"/>
      <c r="AG30" s="613"/>
      <c r="AH30" s="613"/>
      <c r="AI30" s="94"/>
      <c r="AJ30" s="93"/>
      <c r="AK30" s="613"/>
      <c r="AL30" s="613"/>
      <c r="AM30" s="613"/>
      <c r="AN30" s="615"/>
      <c r="AO30" s="619"/>
      <c r="AP30" s="620"/>
      <c r="AQ30" s="620"/>
      <c r="AR30" s="621"/>
      <c r="AS30" s="612"/>
      <c r="AT30" s="613"/>
      <c r="AU30" s="613"/>
      <c r="AV30" s="92"/>
      <c r="AX30" s="74">
        <v>0.50694444444444398</v>
      </c>
    </row>
    <row r="31" spans="1:50" ht="7.05" customHeight="1">
      <c r="A31" s="71"/>
      <c r="B31" s="485"/>
      <c r="C31" s="486"/>
      <c r="D31" s="487"/>
      <c r="E31" s="86"/>
      <c r="F31" s="71"/>
      <c r="G31" s="98"/>
      <c r="H31" s="98"/>
      <c r="I31" s="85"/>
      <c r="J31" s="100"/>
      <c r="K31" s="622"/>
      <c r="L31" s="622"/>
      <c r="M31" s="622"/>
      <c r="N31" s="623"/>
      <c r="O31" s="624"/>
      <c r="P31" s="625"/>
      <c r="Q31" s="625"/>
      <c r="R31" s="626"/>
      <c r="S31" s="627"/>
      <c r="T31" s="622"/>
      <c r="U31" s="622"/>
      <c r="V31" s="91"/>
      <c r="W31" s="90"/>
      <c r="X31" s="636" t="s">
        <v>213</v>
      </c>
      <c r="Y31" s="636"/>
      <c r="Z31" s="636"/>
      <c r="AA31" s="637"/>
      <c r="AB31" s="642" t="s">
        <v>374</v>
      </c>
      <c r="AC31" s="643"/>
      <c r="AD31" s="643"/>
      <c r="AE31" s="644"/>
      <c r="AF31" s="624" t="s">
        <v>375</v>
      </c>
      <c r="AG31" s="625"/>
      <c r="AH31" s="625"/>
      <c r="AI31" s="91"/>
      <c r="AJ31" s="90"/>
      <c r="AK31" s="622"/>
      <c r="AL31" s="622"/>
      <c r="AM31" s="622"/>
      <c r="AN31" s="623"/>
      <c r="AO31" s="624"/>
      <c r="AP31" s="625"/>
      <c r="AQ31" s="625"/>
      <c r="AR31" s="626"/>
      <c r="AS31" s="627"/>
      <c r="AT31" s="622"/>
      <c r="AU31" s="622"/>
      <c r="AV31" s="92"/>
      <c r="AX31" s="74">
        <v>0.51388888888888895</v>
      </c>
    </row>
    <row r="32" spans="1:50" ht="7.05" customHeight="1">
      <c r="A32" s="71"/>
      <c r="B32" s="505"/>
      <c r="C32" s="506"/>
      <c r="D32" s="507"/>
      <c r="E32" s="86"/>
      <c r="F32" s="71"/>
      <c r="G32" s="98"/>
      <c r="H32" s="98"/>
      <c r="I32" s="85"/>
      <c r="J32" s="100"/>
      <c r="K32" s="611"/>
      <c r="L32" s="611"/>
      <c r="M32" s="611"/>
      <c r="N32" s="614"/>
      <c r="O32" s="616"/>
      <c r="P32" s="617"/>
      <c r="Q32" s="617"/>
      <c r="R32" s="618"/>
      <c r="S32" s="610"/>
      <c r="T32" s="628"/>
      <c r="U32" s="628"/>
      <c r="V32" s="91"/>
      <c r="W32" s="90"/>
      <c r="X32" s="638"/>
      <c r="Y32" s="638"/>
      <c r="Z32" s="638"/>
      <c r="AA32" s="639"/>
      <c r="AB32" s="645"/>
      <c r="AC32" s="646"/>
      <c r="AD32" s="646"/>
      <c r="AE32" s="647"/>
      <c r="AF32" s="616"/>
      <c r="AG32" s="617"/>
      <c r="AH32" s="617"/>
      <c r="AI32" s="91"/>
      <c r="AJ32" s="90"/>
      <c r="AK32" s="611"/>
      <c r="AL32" s="611"/>
      <c r="AM32" s="611"/>
      <c r="AN32" s="614"/>
      <c r="AO32" s="616"/>
      <c r="AP32" s="617"/>
      <c r="AQ32" s="617"/>
      <c r="AR32" s="618"/>
      <c r="AS32" s="610"/>
      <c r="AT32" s="628"/>
      <c r="AU32" s="628"/>
      <c r="AV32" s="92"/>
      <c r="AX32" s="74">
        <v>0.52083333333333304</v>
      </c>
    </row>
    <row r="33" spans="1:50" ht="7.05" customHeight="1">
      <c r="A33" s="71"/>
      <c r="B33" s="505"/>
      <c r="C33" s="506"/>
      <c r="D33" s="507"/>
      <c r="E33" s="86"/>
      <c r="F33" s="71"/>
      <c r="G33" s="71"/>
      <c r="H33" s="71"/>
      <c r="I33" s="85"/>
      <c r="J33" s="96"/>
      <c r="K33" s="611"/>
      <c r="L33" s="611"/>
      <c r="M33" s="611"/>
      <c r="N33" s="614"/>
      <c r="O33" s="616"/>
      <c r="P33" s="617"/>
      <c r="Q33" s="617"/>
      <c r="R33" s="618"/>
      <c r="S33" s="610"/>
      <c r="T33" s="611"/>
      <c r="U33" s="611"/>
      <c r="V33" s="91"/>
      <c r="W33" s="90"/>
      <c r="X33" s="638"/>
      <c r="Y33" s="638"/>
      <c r="Z33" s="638"/>
      <c r="AA33" s="639"/>
      <c r="AB33" s="645"/>
      <c r="AC33" s="646"/>
      <c r="AD33" s="646"/>
      <c r="AE33" s="647"/>
      <c r="AF33" s="616"/>
      <c r="AG33" s="617"/>
      <c r="AH33" s="617"/>
      <c r="AI33" s="91"/>
      <c r="AJ33" s="90"/>
      <c r="AK33" s="611"/>
      <c r="AL33" s="611"/>
      <c r="AM33" s="611"/>
      <c r="AN33" s="614"/>
      <c r="AO33" s="616"/>
      <c r="AP33" s="617"/>
      <c r="AQ33" s="617"/>
      <c r="AR33" s="618"/>
      <c r="AS33" s="610"/>
      <c r="AT33" s="611"/>
      <c r="AU33" s="611"/>
      <c r="AV33" s="92"/>
      <c r="AX33" s="74">
        <v>0.52777777777777701</v>
      </c>
    </row>
    <row r="34" spans="1:50" ht="7.05" customHeight="1">
      <c r="A34" s="71"/>
      <c r="B34" s="485">
        <v>0.41666666666666669</v>
      </c>
      <c r="C34" s="486"/>
      <c r="D34" s="487"/>
      <c r="E34" s="301"/>
      <c r="F34" s="71"/>
      <c r="G34" s="71"/>
      <c r="H34" s="71"/>
      <c r="I34" s="85"/>
      <c r="J34" s="310"/>
      <c r="K34" s="613"/>
      <c r="L34" s="613"/>
      <c r="M34" s="613"/>
      <c r="N34" s="615"/>
      <c r="O34" s="619"/>
      <c r="P34" s="620"/>
      <c r="Q34" s="620"/>
      <c r="R34" s="621"/>
      <c r="S34" s="612"/>
      <c r="T34" s="613"/>
      <c r="U34" s="613"/>
      <c r="V34" s="94"/>
      <c r="W34" s="93"/>
      <c r="X34" s="638"/>
      <c r="Y34" s="638"/>
      <c r="Z34" s="638"/>
      <c r="AA34" s="639"/>
      <c r="AB34" s="645"/>
      <c r="AC34" s="646"/>
      <c r="AD34" s="646"/>
      <c r="AE34" s="647"/>
      <c r="AF34" s="616"/>
      <c r="AG34" s="617"/>
      <c r="AH34" s="617"/>
      <c r="AI34" s="94"/>
      <c r="AJ34" s="93"/>
      <c r="AK34" s="613"/>
      <c r="AL34" s="613"/>
      <c r="AM34" s="613"/>
      <c r="AN34" s="615"/>
      <c r="AO34" s="619"/>
      <c r="AP34" s="620"/>
      <c r="AQ34" s="620"/>
      <c r="AR34" s="621"/>
      <c r="AS34" s="612"/>
      <c r="AT34" s="613"/>
      <c r="AU34" s="613"/>
      <c r="AV34" s="92"/>
      <c r="AX34" s="74">
        <v>0.53472222222222199</v>
      </c>
    </row>
    <row r="35" spans="1:50" ht="7.05" customHeight="1">
      <c r="A35" s="71"/>
      <c r="B35" s="485"/>
      <c r="C35" s="486"/>
      <c r="D35" s="487"/>
      <c r="E35" s="86"/>
      <c r="F35" s="71"/>
      <c r="G35" s="71"/>
      <c r="H35" s="71"/>
      <c r="I35" s="85"/>
      <c r="J35" s="100"/>
      <c r="K35" s="633" t="s">
        <v>216</v>
      </c>
      <c r="L35" s="633"/>
      <c r="M35" s="633"/>
      <c r="N35" s="634"/>
      <c r="O35" s="635">
        <v>0.41666666666666669</v>
      </c>
      <c r="P35" s="625"/>
      <c r="Q35" s="625"/>
      <c r="R35" s="626"/>
      <c r="S35" s="627"/>
      <c r="T35" s="622"/>
      <c r="U35" s="622"/>
      <c r="V35" s="91"/>
      <c r="W35" s="90"/>
      <c r="X35" s="638"/>
      <c r="Y35" s="638"/>
      <c r="Z35" s="638"/>
      <c r="AA35" s="639"/>
      <c r="AB35" s="645"/>
      <c r="AC35" s="646"/>
      <c r="AD35" s="646"/>
      <c r="AE35" s="647"/>
      <c r="AF35" s="616"/>
      <c r="AG35" s="617"/>
      <c r="AH35" s="617"/>
      <c r="AI35" s="91"/>
      <c r="AJ35" s="90"/>
      <c r="AK35" s="622"/>
      <c r="AL35" s="622"/>
      <c r="AM35" s="622"/>
      <c r="AN35" s="623"/>
      <c r="AO35" s="624"/>
      <c r="AP35" s="625"/>
      <c r="AQ35" s="625"/>
      <c r="AR35" s="626"/>
      <c r="AS35" s="627"/>
      <c r="AT35" s="622"/>
      <c r="AU35" s="622"/>
      <c r="AV35" s="92"/>
      <c r="AX35" s="74">
        <v>0.54166666666666596</v>
      </c>
    </row>
    <row r="36" spans="1:50" ht="7.05" customHeight="1">
      <c r="A36" s="71"/>
      <c r="B36" s="505"/>
      <c r="C36" s="506"/>
      <c r="D36" s="507"/>
      <c r="E36" s="86"/>
      <c r="F36" s="71"/>
      <c r="G36" s="71"/>
      <c r="H36" s="71"/>
      <c r="I36" s="85"/>
      <c r="J36" s="100"/>
      <c r="K36" s="629"/>
      <c r="L36" s="629"/>
      <c r="M36" s="629"/>
      <c r="N36" s="630"/>
      <c r="O36" s="616"/>
      <c r="P36" s="617"/>
      <c r="Q36" s="617"/>
      <c r="R36" s="618"/>
      <c r="S36" s="610"/>
      <c r="T36" s="628"/>
      <c r="U36" s="628"/>
      <c r="V36" s="91"/>
      <c r="W36" s="90"/>
      <c r="X36" s="638"/>
      <c r="Y36" s="638"/>
      <c r="Z36" s="638"/>
      <c r="AA36" s="639"/>
      <c r="AB36" s="645"/>
      <c r="AC36" s="646"/>
      <c r="AD36" s="646"/>
      <c r="AE36" s="647"/>
      <c r="AF36" s="616"/>
      <c r="AG36" s="617"/>
      <c r="AH36" s="617"/>
      <c r="AI36" s="91"/>
      <c r="AJ36" s="90"/>
      <c r="AK36" s="611"/>
      <c r="AL36" s="611"/>
      <c r="AM36" s="611"/>
      <c r="AN36" s="614"/>
      <c r="AO36" s="616"/>
      <c r="AP36" s="617"/>
      <c r="AQ36" s="617"/>
      <c r="AR36" s="618"/>
      <c r="AS36" s="610"/>
      <c r="AT36" s="628"/>
      <c r="AU36" s="628"/>
      <c r="AV36" s="92"/>
      <c r="AX36" s="74">
        <v>0.54861111111111105</v>
      </c>
    </row>
    <row r="37" spans="1:50" ht="7.05" customHeight="1">
      <c r="A37" s="71"/>
      <c r="B37" s="505"/>
      <c r="C37" s="506"/>
      <c r="D37" s="507"/>
      <c r="E37" s="86"/>
      <c r="F37" s="71"/>
      <c r="G37" s="71"/>
      <c r="H37" s="71"/>
      <c r="I37" s="85"/>
      <c r="J37" s="96"/>
      <c r="K37" s="625" t="s">
        <v>206</v>
      </c>
      <c r="L37" s="625"/>
      <c r="M37" s="625"/>
      <c r="N37" s="626"/>
      <c r="O37" s="685" t="s">
        <v>367</v>
      </c>
      <c r="P37" s="686"/>
      <c r="Q37" s="686"/>
      <c r="R37" s="687"/>
      <c r="S37" s="624" t="s">
        <v>365</v>
      </c>
      <c r="T37" s="625"/>
      <c r="U37" s="625"/>
      <c r="V37" s="91"/>
      <c r="W37" s="90"/>
      <c r="X37" s="638"/>
      <c r="Y37" s="638"/>
      <c r="Z37" s="638"/>
      <c r="AA37" s="639"/>
      <c r="AB37" s="645"/>
      <c r="AC37" s="646"/>
      <c r="AD37" s="646"/>
      <c r="AE37" s="647"/>
      <c r="AF37" s="616"/>
      <c r="AG37" s="617"/>
      <c r="AH37" s="617"/>
      <c r="AI37" s="91"/>
      <c r="AJ37" s="90"/>
      <c r="AK37" s="611"/>
      <c r="AL37" s="611"/>
      <c r="AM37" s="611"/>
      <c r="AN37" s="614"/>
      <c r="AO37" s="616"/>
      <c r="AP37" s="617"/>
      <c r="AQ37" s="617"/>
      <c r="AR37" s="618"/>
      <c r="AS37" s="610"/>
      <c r="AT37" s="611"/>
      <c r="AU37" s="611"/>
      <c r="AV37" s="92"/>
      <c r="AX37" s="74">
        <v>0.55555555555555503</v>
      </c>
    </row>
    <row r="38" spans="1:50" ht="7.05" customHeight="1">
      <c r="A38" s="71"/>
      <c r="B38" s="485">
        <v>0.45833333333333331</v>
      </c>
      <c r="C38" s="486"/>
      <c r="D38" s="487"/>
      <c r="E38" s="301"/>
      <c r="F38" s="71"/>
      <c r="G38" s="71"/>
      <c r="H38" s="71"/>
      <c r="I38" s="85"/>
      <c r="J38" s="310"/>
      <c r="K38" s="617"/>
      <c r="L38" s="617"/>
      <c r="M38" s="617"/>
      <c r="N38" s="618"/>
      <c r="O38" s="688"/>
      <c r="P38" s="689"/>
      <c r="Q38" s="689"/>
      <c r="R38" s="690"/>
      <c r="S38" s="616"/>
      <c r="T38" s="617"/>
      <c r="U38" s="617"/>
      <c r="V38" s="94"/>
      <c r="W38" s="93"/>
      <c r="X38" s="638"/>
      <c r="Y38" s="638"/>
      <c r="Z38" s="638"/>
      <c r="AA38" s="639"/>
      <c r="AB38" s="645"/>
      <c r="AC38" s="646"/>
      <c r="AD38" s="646"/>
      <c r="AE38" s="647"/>
      <c r="AF38" s="616"/>
      <c r="AG38" s="617"/>
      <c r="AH38" s="617"/>
      <c r="AI38" s="94"/>
      <c r="AJ38" s="93"/>
      <c r="AK38" s="613"/>
      <c r="AL38" s="613"/>
      <c r="AM38" s="613"/>
      <c r="AN38" s="615"/>
      <c r="AO38" s="619"/>
      <c r="AP38" s="620"/>
      <c r="AQ38" s="620"/>
      <c r="AR38" s="621"/>
      <c r="AS38" s="612"/>
      <c r="AT38" s="613"/>
      <c r="AU38" s="613"/>
      <c r="AV38" s="92"/>
      <c r="AX38" s="74">
        <v>0.5625</v>
      </c>
    </row>
    <row r="39" spans="1:50" ht="7.05" customHeight="1">
      <c r="A39" s="71"/>
      <c r="B39" s="485"/>
      <c r="C39" s="486"/>
      <c r="D39" s="487"/>
      <c r="E39" s="86"/>
      <c r="F39" s="562" t="s">
        <v>240</v>
      </c>
      <c r="G39" s="562"/>
      <c r="H39" s="562" t="s">
        <v>243</v>
      </c>
      <c r="I39" s="563"/>
      <c r="J39" s="100"/>
      <c r="K39" s="617"/>
      <c r="L39" s="617"/>
      <c r="M39" s="617"/>
      <c r="N39" s="618"/>
      <c r="O39" s="688"/>
      <c r="P39" s="689"/>
      <c r="Q39" s="689"/>
      <c r="R39" s="690"/>
      <c r="S39" s="616"/>
      <c r="T39" s="617"/>
      <c r="U39" s="617"/>
      <c r="V39" s="91"/>
      <c r="W39" s="90"/>
      <c r="X39" s="638"/>
      <c r="Y39" s="638"/>
      <c r="Z39" s="638"/>
      <c r="AA39" s="639"/>
      <c r="AB39" s="645"/>
      <c r="AC39" s="646"/>
      <c r="AD39" s="646"/>
      <c r="AE39" s="647"/>
      <c r="AF39" s="616"/>
      <c r="AG39" s="617"/>
      <c r="AH39" s="617"/>
      <c r="AI39" s="91"/>
      <c r="AJ39" s="90"/>
      <c r="AK39" s="622"/>
      <c r="AL39" s="622"/>
      <c r="AM39" s="622"/>
      <c r="AN39" s="623"/>
      <c r="AO39" s="624"/>
      <c r="AP39" s="625"/>
      <c r="AQ39" s="625"/>
      <c r="AR39" s="626"/>
      <c r="AS39" s="627"/>
      <c r="AT39" s="622"/>
      <c r="AU39" s="622"/>
      <c r="AV39" s="92"/>
      <c r="AX39" s="74">
        <v>0.56944444444444398</v>
      </c>
    </row>
    <row r="40" spans="1:50" ht="7.05" customHeight="1">
      <c r="A40" s="71"/>
      <c r="B40" s="505"/>
      <c r="C40" s="506"/>
      <c r="D40" s="507"/>
      <c r="E40" s="86"/>
      <c r="F40" s="562"/>
      <c r="G40" s="562"/>
      <c r="H40" s="562"/>
      <c r="I40" s="563"/>
      <c r="J40" s="100"/>
      <c r="K40" s="617"/>
      <c r="L40" s="617"/>
      <c r="M40" s="617"/>
      <c r="N40" s="618"/>
      <c r="O40" s="688"/>
      <c r="P40" s="689"/>
      <c r="Q40" s="689"/>
      <c r="R40" s="690"/>
      <c r="S40" s="616"/>
      <c r="T40" s="617"/>
      <c r="U40" s="617"/>
      <c r="V40" s="91"/>
      <c r="W40" s="90"/>
      <c r="X40" s="638"/>
      <c r="Y40" s="638"/>
      <c r="Z40" s="638"/>
      <c r="AA40" s="639"/>
      <c r="AB40" s="645"/>
      <c r="AC40" s="646"/>
      <c r="AD40" s="646"/>
      <c r="AE40" s="647"/>
      <c r="AF40" s="616"/>
      <c r="AG40" s="617"/>
      <c r="AH40" s="617"/>
      <c r="AI40" s="91"/>
      <c r="AJ40" s="90"/>
      <c r="AK40" s="611"/>
      <c r="AL40" s="611"/>
      <c r="AM40" s="611"/>
      <c r="AN40" s="614"/>
      <c r="AO40" s="616"/>
      <c r="AP40" s="617"/>
      <c r="AQ40" s="617"/>
      <c r="AR40" s="618"/>
      <c r="AS40" s="610"/>
      <c r="AT40" s="628"/>
      <c r="AU40" s="628"/>
      <c r="AV40" s="92"/>
      <c r="AX40" s="74">
        <v>0.57638888888888795</v>
      </c>
    </row>
    <row r="41" spans="1:50" ht="7.05" customHeight="1">
      <c r="A41" s="71"/>
      <c r="B41" s="505"/>
      <c r="C41" s="506"/>
      <c r="D41" s="507"/>
      <c r="E41" s="86"/>
      <c r="F41" s="562"/>
      <c r="G41" s="562"/>
      <c r="H41" s="562"/>
      <c r="I41" s="563"/>
      <c r="J41" s="96"/>
      <c r="K41" s="617"/>
      <c r="L41" s="617"/>
      <c r="M41" s="617"/>
      <c r="N41" s="618"/>
      <c r="O41" s="688"/>
      <c r="P41" s="689"/>
      <c r="Q41" s="689"/>
      <c r="R41" s="690"/>
      <c r="S41" s="616"/>
      <c r="T41" s="617"/>
      <c r="U41" s="617"/>
      <c r="V41" s="91"/>
      <c r="W41" s="90"/>
      <c r="X41" s="638"/>
      <c r="Y41" s="638"/>
      <c r="Z41" s="638"/>
      <c r="AA41" s="639"/>
      <c r="AB41" s="645"/>
      <c r="AC41" s="646"/>
      <c r="AD41" s="646"/>
      <c r="AE41" s="647"/>
      <c r="AF41" s="616"/>
      <c r="AG41" s="617"/>
      <c r="AH41" s="617"/>
      <c r="AI41" s="91"/>
      <c r="AJ41" s="90"/>
      <c r="AK41" s="611"/>
      <c r="AL41" s="611"/>
      <c r="AM41" s="611"/>
      <c r="AN41" s="614"/>
      <c r="AO41" s="616"/>
      <c r="AP41" s="617"/>
      <c r="AQ41" s="617"/>
      <c r="AR41" s="618"/>
      <c r="AS41" s="610"/>
      <c r="AT41" s="611"/>
      <c r="AU41" s="611"/>
      <c r="AV41" s="92"/>
      <c r="AX41" s="74">
        <v>0.58333333333333304</v>
      </c>
    </row>
    <row r="42" spans="1:50" ht="7.05" customHeight="1">
      <c r="A42" s="71"/>
      <c r="B42" s="485">
        <v>0.5</v>
      </c>
      <c r="C42" s="486"/>
      <c r="D42" s="487"/>
      <c r="E42" s="301"/>
      <c r="F42" s="562"/>
      <c r="G42" s="562"/>
      <c r="H42" s="562"/>
      <c r="I42" s="563"/>
      <c r="J42" s="310"/>
      <c r="K42" s="620"/>
      <c r="L42" s="620"/>
      <c r="M42" s="620"/>
      <c r="N42" s="621"/>
      <c r="O42" s="688"/>
      <c r="P42" s="689"/>
      <c r="Q42" s="689"/>
      <c r="R42" s="690"/>
      <c r="S42" s="616"/>
      <c r="T42" s="617"/>
      <c r="U42" s="617"/>
      <c r="V42" s="94"/>
      <c r="W42" s="93"/>
      <c r="X42" s="640"/>
      <c r="Y42" s="640"/>
      <c r="Z42" s="640"/>
      <c r="AA42" s="641"/>
      <c r="AB42" s="648"/>
      <c r="AC42" s="649"/>
      <c r="AD42" s="649"/>
      <c r="AE42" s="650"/>
      <c r="AF42" s="619"/>
      <c r="AG42" s="620"/>
      <c r="AH42" s="620"/>
      <c r="AI42" s="94"/>
      <c r="AJ42" s="93"/>
      <c r="AK42" s="613"/>
      <c r="AL42" s="613"/>
      <c r="AM42" s="613"/>
      <c r="AN42" s="615"/>
      <c r="AO42" s="619"/>
      <c r="AP42" s="620"/>
      <c r="AQ42" s="620"/>
      <c r="AR42" s="621"/>
      <c r="AS42" s="612"/>
      <c r="AT42" s="613"/>
      <c r="AU42" s="613"/>
      <c r="AV42" s="92"/>
    </row>
    <row r="43" spans="1:50" ht="7.05" customHeight="1">
      <c r="A43" s="71"/>
      <c r="B43" s="485"/>
      <c r="C43" s="486"/>
      <c r="D43" s="487"/>
      <c r="E43" s="86"/>
      <c r="F43" s="564" t="s">
        <v>241</v>
      </c>
      <c r="G43" s="564"/>
      <c r="H43" s="564" t="s">
        <v>241</v>
      </c>
      <c r="I43" s="565"/>
      <c r="J43" s="100"/>
      <c r="K43" s="625" t="s">
        <v>366</v>
      </c>
      <c r="L43" s="625"/>
      <c r="M43" s="625"/>
      <c r="N43" s="626"/>
      <c r="O43" s="688"/>
      <c r="P43" s="689"/>
      <c r="Q43" s="689"/>
      <c r="R43" s="690"/>
      <c r="S43" s="616"/>
      <c r="T43" s="617"/>
      <c r="U43" s="617"/>
      <c r="V43" s="91"/>
      <c r="W43" s="90"/>
      <c r="X43" s="625" t="s">
        <v>214</v>
      </c>
      <c r="Y43" s="625"/>
      <c r="Z43" s="625"/>
      <c r="AA43" s="626"/>
      <c r="AB43" s="624" t="s">
        <v>376</v>
      </c>
      <c r="AC43" s="625"/>
      <c r="AD43" s="625"/>
      <c r="AE43" s="626"/>
      <c r="AF43" s="624" t="s">
        <v>211</v>
      </c>
      <c r="AG43" s="625"/>
      <c r="AH43" s="625"/>
      <c r="AI43" s="91"/>
      <c r="AJ43" s="90"/>
      <c r="AK43" s="622"/>
      <c r="AL43" s="622"/>
      <c r="AM43" s="622"/>
      <c r="AN43" s="623"/>
      <c r="AO43" s="624"/>
      <c r="AP43" s="625"/>
      <c r="AQ43" s="625"/>
      <c r="AR43" s="626"/>
      <c r="AS43" s="627"/>
      <c r="AT43" s="622"/>
      <c r="AU43" s="622"/>
      <c r="AV43" s="92"/>
    </row>
    <row r="44" spans="1:50" ht="7.05" customHeight="1">
      <c r="A44" s="71"/>
      <c r="B44" s="505"/>
      <c r="C44" s="506"/>
      <c r="D44" s="507"/>
      <c r="E44" s="86"/>
      <c r="F44" s="564"/>
      <c r="G44" s="564"/>
      <c r="H44" s="564"/>
      <c r="I44" s="565"/>
      <c r="J44" s="100"/>
      <c r="K44" s="617"/>
      <c r="L44" s="617"/>
      <c r="M44" s="617"/>
      <c r="N44" s="618"/>
      <c r="O44" s="688"/>
      <c r="P44" s="689"/>
      <c r="Q44" s="689"/>
      <c r="R44" s="690"/>
      <c r="S44" s="616"/>
      <c r="T44" s="617"/>
      <c r="U44" s="617"/>
      <c r="V44" s="91"/>
      <c r="W44" s="90"/>
      <c r="X44" s="617"/>
      <c r="Y44" s="617"/>
      <c r="Z44" s="617"/>
      <c r="AA44" s="618"/>
      <c r="AB44" s="616"/>
      <c r="AC44" s="617"/>
      <c r="AD44" s="617"/>
      <c r="AE44" s="618"/>
      <c r="AF44" s="616"/>
      <c r="AG44" s="617"/>
      <c r="AH44" s="617"/>
      <c r="AI44" s="91"/>
      <c r="AJ44" s="90"/>
      <c r="AK44" s="611"/>
      <c r="AL44" s="611"/>
      <c r="AM44" s="611"/>
      <c r="AN44" s="614"/>
      <c r="AO44" s="616"/>
      <c r="AP44" s="617"/>
      <c r="AQ44" s="617"/>
      <c r="AR44" s="618"/>
      <c r="AS44" s="610"/>
      <c r="AT44" s="628"/>
      <c r="AU44" s="628"/>
      <c r="AV44" s="92"/>
    </row>
    <row r="45" spans="1:50" ht="7.05" customHeight="1">
      <c r="A45" s="71"/>
      <c r="B45" s="505"/>
      <c r="C45" s="506"/>
      <c r="D45" s="507"/>
      <c r="E45" s="86"/>
      <c r="F45" s="566">
        <v>0.375</v>
      </c>
      <c r="G45" s="566"/>
      <c r="H45" s="566">
        <v>0.375</v>
      </c>
      <c r="I45" s="567"/>
      <c r="J45" s="96"/>
      <c r="K45" s="617"/>
      <c r="L45" s="617"/>
      <c r="M45" s="617"/>
      <c r="N45" s="618"/>
      <c r="O45" s="688"/>
      <c r="P45" s="689"/>
      <c r="Q45" s="689"/>
      <c r="R45" s="690"/>
      <c r="S45" s="616"/>
      <c r="T45" s="617"/>
      <c r="U45" s="617"/>
      <c r="V45" s="91"/>
      <c r="W45" s="90"/>
      <c r="X45" s="617"/>
      <c r="Y45" s="617"/>
      <c r="Z45" s="617"/>
      <c r="AA45" s="618"/>
      <c r="AB45" s="616"/>
      <c r="AC45" s="617"/>
      <c r="AD45" s="617"/>
      <c r="AE45" s="618"/>
      <c r="AF45" s="616"/>
      <c r="AG45" s="617"/>
      <c r="AH45" s="617"/>
      <c r="AI45" s="91"/>
      <c r="AJ45" s="90"/>
      <c r="AK45" s="611"/>
      <c r="AL45" s="611"/>
      <c r="AM45" s="611"/>
      <c r="AN45" s="614"/>
      <c r="AO45" s="616"/>
      <c r="AP45" s="617"/>
      <c r="AQ45" s="617"/>
      <c r="AR45" s="618"/>
      <c r="AS45" s="610"/>
      <c r="AT45" s="611"/>
      <c r="AU45" s="611"/>
      <c r="AV45" s="92"/>
    </row>
    <row r="46" spans="1:50" ht="7.05" customHeight="1">
      <c r="A46" s="71"/>
      <c r="B46" s="485">
        <v>0.54166666666666663</v>
      </c>
      <c r="C46" s="486"/>
      <c r="D46" s="487"/>
      <c r="E46" s="301"/>
      <c r="F46" s="566"/>
      <c r="G46" s="566"/>
      <c r="H46" s="566"/>
      <c r="I46" s="567"/>
      <c r="J46" s="310"/>
      <c r="K46" s="620"/>
      <c r="L46" s="620"/>
      <c r="M46" s="620"/>
      <c r="N46" s="621"/>
      <c r="O46" s="688"/>
      <c r="P46" s="689"/>
      <c r="Q46" s="689"/>
      <c r="R46" s="690"/>
      <c r="S46" s="616"/>
      <c r="T46" s="617"/>
      <c r="U46" s="617"/>
      <c r="V46" s="94"/>
      <c r="W46" s="93"/>
      <c r="X46" s="620"/>
      <c r="Y46" s="620"/>
      <c r="Z46" s="620"/>
      <c r="AA46" s="621"/>
      <c r="AB46" s="619"/>
      <c r="AC46" s="620"/>
      <c r="AD46" s="620"/>
      <c r="AE46" s="621"/>
      <c r="AF46" s="619"/>
      <c r="AG46" s="620"/>
      <c r="AH46" s="620"/>
      <c r="AI46" s="94"/>
      <c r="AJ46" s="93"/>
      <c r="AK46" s="613"/>
      <c r="AL46" s="613"/>
      <c r="AM46" s="613"/>
      <c r="AN46" s="615"/>
      <c r="AO46" s="619"/>
      <c r="AP46" s="620"/>
      <c r="AQ46" s="620"/>
      <c r="AR46" s="621"/>
      <c r="AS46" s="612"/>
      <c r="AT46" s="613"/>
      <c r="AU46" s="613"/>
      <c r="AV46" s="92"/>
    </row>
    <row r="47" spans="1:50" ht="7.05" customHeight="1">
      <c r="A47" s="71"/>
      <c r="B47" s="485"/>
      <c r="C47" s="486"/>
      <c r="D47" s="487"/>
      <c r="E47" s="86"/>
      <c r="F47" s="562" t="s">
        <v>74</v>
      </c>
      <c r="G47" s="562"/>
      <c r="H47" s="562" t="s">
        <v>74</v>
      </c>
      <c r="I47" s="563"/>
      <c r="J47" s="100"/>
      <c r="K47" s="625" t="s">
        <v>206</v>
      </c>
      <c r="L47" s="625"/>
      <c r="M47" s="625"/>
      <c r="N47" s="626"/>
      <c r="O47" s="688"/>
      <c r="P47" s="689"/>
      <c r="Q47" s="689"/>
      <c r="R47" s="690"/>
      <c r="S47" s="616"/>
      <c r="T47" s="617"/>
      <c r="U47" s="617"/>
      <c r="V47" s="91"/>
      <c r="W47" s="90"/>
      <c r="X47" s="625" t="s">
        <v>238</v>
      </c>
      <c r="Y47" s="625"/>
      <c r="Z47" s="625"/>
      <c r="AA47" s="626"/>
      <c r="AB47" s="651" t="s">
        <v>377</v>
      </c>
      <c r="AC47" s="652"/>
      <c r="AD47" s="652"/>
      <c r="AE47" s="653"/>
      <c r="AF47" s="660" t="s">
        <v>378</v>
      </c>
      <c r="AG47" s="636"/>
      <c r="AH47" s="636"/>
      <c r="AI47" s="91"/>
      <c r="AJ47" s="90"/>
      <c r="AK47" s="622"/>
      <c r="AL47" s="622"/>
      <c r="AM47" s="622"/>
      <c r="AN47" s="623"/>
      <c r="AO47" s="624"/>
      <c r="AP47" s="625"/>
      <c r="AQ47" s="625"/>
      <c r="AR47" s="626"/>
      <c r="AS47" s="627"/>
      <c r="AT47" s="622"/>
      <c r="AU47" s="622"/>
      <c r="AV47" s="92"/>
    </row>
    <row r="48" spans="1:50" ht="7.05" customHeight="1">
      <c r="A48" s="71"/>
      <c r="B48" s="505"/>
      <c r="C48" s="506"/>
      <c r="D48" s="507"/>
      <c r="E48" s="86"/>
      <c r="F48" s="562"/>
      <c r="G48" s="562"/>
      <c r="H48" s="562"/>
      <c r="I48" s="563"/>
      <c r="J48" s="100"/>
      <c r="K48" s="617"/>
      <c r="L48" s="617"/>
      <c r="M48" s="617"/>
      <c r="N48" s="618"/>
      <c r="O48" s="688"/>
      <c r="P48" s="689"/>
      <c r="Q48" s="689"/>
      <c r="R48" s="690"/>
      <c r="S48" s="616"/>
      <c r="T48" s="617"/>
      <c r="U48" s="617"/>
      <c r="V48" s="91"/>
      <c r="W48" s="90"/>
      <c r="X48" s="617"/>
      <c r="Y48" s="617"/>
      <c r="Z48" s="617"/>
      <c r="AA48" s="618"/>
      <c r="AB48" s="654"/>
      <c r="AC48" s="655"/>
      <c r="AD48" s="655"/>
      <c r="AE48" s="656"/>
      <c r="AF48" s="661"/>
      <c r="AG48" s="638"/>
      <c r="AH48" s="638"/>
      <c r="AI48" s="91"/>
      <c r="AJ48" s="90"/>
      <c r="AK48" s="611"/>
      <c r="AL48" s="611"/>
      <c r="AM48" s="611"/>
      <c r="AN48" s="614"/>
      <c r="AO48" s="616"/>
      <c r="AP48" s="617"/>
      <c r="AQ48" s="617"/>
      <c r="AR48" s="618"/>
      <c r="AS48" s="610"/>
      <c r="AT48" s="628"/>
      <c r="AU48" s="628"/>
      <c r="AV48" s="92"/>
    </row>
    <row r="49" spans="1:48" ht="7.05" customHeight="1">
      <c r="A49" s="71"/>
      <c r="B49" s="505"/>
      <c r="C49" s="506"/>
      <c r="D49" s="507"/>
      <c r="E49" s="86"/>
      <c r="F49" s="508">
        <v>0.66666666666666663</v>
      </c>
      <c r="G49" s="508"/>
      <c r="H49" s="509">
        <v>0.875</v>
      </c>
      <c r="I49" s="510"/>
      <c r="J49" s="96"/>
      <c r="K49" s="617"/>
      <c r="L49" s="617"/>
      <c r="M49" s="617"/>
      <c r="N49" s="618"/>
      <c r="O49" s="688"/>
      <c r="P49" s="689"/>
      <c r="Q49" s="689"/>
      <c r="R49" s="690"/>
      <c r="S49" s="616"/>
      <c r="T49" s="617"/>
      <c r="U49" s="617"/>
      <c r="V49" s="91"/>
      <c r="W49" s="90"/>
      <c r="X49" s="617"/>
      <c r="Y49" s="617"/>
      <c r="Z49" s="617"/>
      <c r="AA49" s="618"/>
      <c r="AB49" s="654"/>
      <c r="AC49" s="655"/>
      <c r="AD49" s="655"/>
      <c r="AE49" s="656"/>
      <c r="AF49" s="661"/>
      <c r="AG49" s="638"/>
      <c r="AH49" s="638"/>
      <c r="AI49" s="91"/>
      <c r="AJ49" s="90"/>
      <c r="AK49" s="611"/>
      <c r="AL49" s="611"/>
      <c r="AM49" s="611"/>
      <c r="AN49" s="614"/>
      <c r="AO49" s="616"/>
      <c r="AP49" s="617"/>
      <c r="AQ49" s="617"/>
      <c r="AR49" s="618"/>
      <c r="AS49" s="610"/>
      <c r="AT49" s="611"/>
      <c r="AU49" s="611"/>
      <c r="AV49" s="92"/>
    </row>
    <row r="50" spans="1:48" ht="7.05" customHeight="1">
      <c r="A50" s="71"/>
      <c r="B50" s="485">
        <v>0.58333333333333337</v>
      </c>
      <c r="C50" s="486"/>
      <c r="D50" s="487"/>
      <c r="E50" s="301"/>
      <c r="F50" s="508"/>
      <c r="G50" s="508"/>
      <c r="H50" s="509"/>
      <c r="I50" s="510"/>
      <c r="J50" s="310"/>
      <c r="K50" s="617"/>
      <c r="L50" s="617"/>
      <c r="M50" s="617"/>
      <c r="N50" s="618"/>
      <c r="O50" s="688"/>
      <c r="P50" s="689"/>
      <c r="Q50" s="689"/>
      <c r="R50" s="690"/>
      <c r="S50" s="616"/>
      <c r="T50" s="617"/>
      <c r="U50" s="617"/>
      <c r="V50" s="94"/>
      <c r="W50" s="93"/>
      <c r="X50" s="617"/>
      <c r="Y50" s="617"/>
      <c r="Z50" s="617"/>
      <c r="AA50" s="618"/>
      <c r="AB50" s="654"/>
      <c r="AC50" s="655"/>
      <c r="AD50" s="655"/>
      <c r="AE50" s="656"/>
      <c r="AF50" s="661"/>
      <c r="AG50" s="638"/>
      <c r="AH50" s="638"/>
      <c r="AI50" s="94"/>
      <c r="AJ50" s="93"/>
      <c r="AK50" s="613"/>
      <c r="AL50" s="613"/>
      <c r="AM50" s="613"/>
      <c r="AN50" s="615"/>
      <c r="AO50" s="619"/>
      <c r="AP50" s="620"/>
      <c r="AQ50" s="620"/>
      <c r="AR50" s="621"/>
      <c r="AS50" s="612"/>
      <c r="AT50" s="613"/>
      <c r="AU50" s="613"/>
      <c r="AV50" s="92"/>
    </row>
    <row r="51" spans="1:48" ht="7.05" customHeight="1">
      <c r="A51" s="71"/>
      <c r="B51" s="485"/>
      <c r="C51" s="486"/>
      <c r="D51" s="487"/>
      <c r="E51" s="86"/>
      <c r="F51" s="467" t="s">
        <v>242</v>
      </c>
      <c r="G51" s="467"/>
      <c r="H51" s="467" t="s">
        <v>242</v>
      </c>
      <c r="I51" s="468"/>
      <c r="J51" s="100"/>
      <c r="K51" s="617"/>
      <c r="L51" s="617"/>
      <c r="M51" s="617"/>
      <c r="N51" s="618"/>
      <c r="O51" s="688"/>
      <c r="P51" s="689"/>
      <c r="Q51" s="689"/>
      <c r="R51" s="690"/>
      <c r="S51" s="616"/>
      <c r="T51" s="617"/>
      <c r="U51" s="617"/>
      <c r="V51" s="91"/>
      <c r="W51" s="90"/>
      <c r="X51" s="617"/>
      <c r="Y51" s="617"/>
      <c r="Z51" s="617"/>
      <c r="AA51" s="618"/>
      <c r="AB51" s="654"/>
      <c r="AC51" s="655"/>
      <c r="AD51" s="655"/>
      <c r="AE51" s="656"/>
      <c r="AF51" s="661"/>
      <c r="AG51" s="638"/>
      <c r="AH51" s="638"/>
      <c r="AI51" s="91"/>
      <c r="AJ51" s="90"/>
      <c r="AK51" s="622"/>
      <c r="AL51" s="622"/>
      <c r="AM51" s="622"/>
      <c r="AN51" s="623"/>
      <c r="AO51" s="624"/>
      <c r="AP51" s="625"/>
      <c r="AQ51" s="625"/>
      <c r="AR51" s="626"/>
      <c r="AS51" s="627"/>
      <c r="AT51" s="622"/>
      <c r="AU51" s="622"/>
      <c r="AV51" s="92"/>
    </row>
    <row r="52" spans="1:48" ht="7.05" customHeight="1">
      <c r="A52" s="71"/>
      <c r="B52" s="505"/>
      <c r="C52" s="506"/>
      <c r="D52" s="507"/>
      <c r="E52" s="86"/>
      <c r="F52" s="467"/>
      <c r="G52" s="467"/>
      <c r="H52" s="467"/>
      <c r="I52" s="468"/>
      <c r="J52" s="100"/>
      <c r="K52" s="620"/>
      <c r="L52" s="620"/>
      <c r="M52" s="620"/>
      <c r="N52" s="621"/>
      <c r="O52" s="691"/>
      <c r="P52" s="692"/>
      <c r="Q52" s="692"/>
      <c r="R52" s="693"/>
      <c r="S52" s="619"/>
      <c r="T52" s="620"/>
      <c r="U52" s="620"/>
      <c r="V52" s="91"/>
      <c r="W52" s="90"/>
      <c r="X52" s="620"/>
      <c r="Y52" s="620"/>
      <c r="Z52" s="620"/>
      <c r="AA52" s="621"/>
      <c r="AB52" s="657"/>
      <c r="AC52" s="658"/>
      <c r="AD52" s="658"/>
      <c r="AE52" s="659"/>
      <c r="AF52" s="662"/>
      <c r="AG52" s="640"/>
      <c r="AH52" s="640"/>
      <c r="AI52" s="91"/>
      <c r="AJ52" s="90"/>
      <c r="AK52" s="611"/>
      <c r="AL52" s="611"/>
      <c r="AM52" s="611"/>
      <c r="AN52" s="614"/>
      <c r="AO52" s="616"/>
      <c r="AP52" s="617"/>
      <c r="AQ52" s="617"/>
      <c r="AR52" s="618"/>
      <c r="AS52" s="610"/>
      <c r="AT52" s="628"/>
      <c r="AU52" s="628"/>
      <c r="AV52" s="92"/>
    </row>
    <row r="53" spans="1:48" ht="7.05" customHeight="1">
      <c r="A53" s="71"/>
      <c r="B53" s="505"/>
      <c r="C53" s="506"/>
      <c r="D53" s="507"/>
      <c r="E53" s="86"/>
      <c r="F53" s="71"/>
      <c r="G53" s="71"/>
      <c r="H53" s="71"/>
      <c r="I53" s="85"/>
      <c r="J53" s="96"/>
      <c r="K53" s="611"/>
      <c r="L53" s="611"/>
      <c r="M53" s="611"/>
      <c r="N53" s="614"/>
      <c r="O53" s="616"/>
      <c r="P53" s="617"/>
      <c r="Q53" s="617"/>
      <c r="R53" s="618"/>
      <c r="S53" s="610"/>
      <c r="T53" s="611"/>
      <c r="U53" s="611"/>
      <c r="V53" s="91"/>
      <c r="W53" s="90"/>
      <c r="X53" s="629" t="s">
        <v>215</v>
      </c>
      <c r="Y53" s="629"/>
      <c r="Z53" s="629"/>
      <c r="AA53" s="630"/>
      <c r="AB53" s="616"/>
      <c r="AC53" s="617"/>
      <c r="AD53" s="617"/>
      <c r="AE53" s="618"/>
      <c r="AF53" s="610"/>
      <c r="AG53" s="611"/>
      <c r="AH53" s="611"/>
      <c r="AI53" s="91"/>
      <c r="AJ53" s="90"/>
      <c r="AK53" s="611"/>
      <c r="AL53" s="611"/>
      <c r="AM53" s="611"/>
      <c r="AN53" s="614"/>
      <c r="AO53" s="616"/>
      <c r="AP53" s="617"/>
      <c r="AQ53" s="617"/>
      <c r="AR53" s="618"/>
      <c r="AS53" s="610"/>
      <c r="AT53" s="611"/>
      <c r="AU53" s="611"/>
      <c r="AV53" s="92"/>
    </row>
    <row r="54" spans="1:48" ht="7.05" customHeight="1">
      <c r="A54" s="71"/>
      <c r="B54" s="485">
        <v>0.625</v>
      </c>
      <c r="C54" s="486"/>
      <c r="D54" s="487"/>
      <c r="E54" s="301"/>
      <c r="F54" s="71"/>
      <c r="G54" s="71"/>
      <c r="H54" s="71"/>
      <c r="I54" s="85"/>
      <c r="J54" s="310"/>
      <c r="K54" s="613"/>
      <c r="L54" s="613"/>
      <c r="M54" s="613"/>
      <c r="N54" s="615"/>
      <c r="O54" s="619"/>
      <c r="P54" s="620"/>
      <c r="Q54" s="620"/>
      <c r="R54" s="621"/>
      <c r="S54" s="612"/>
      <c r="T54" s="613"/>
      <c r="U54" s="613"/>
      <c r="V54" s="94"/>
      <c r="W54" s="93"/>
      <c r="X54" s="631"/>
      <c r="Y54" s="631"/>
      <c r="Z54" s="631"/>
      <c r="AA54" s="632"/>
      <c r="AB54" s="619"/>
      <c r="AC54" s="620"/>
      <c r="AD54" s="620"/>
      <c r="AE54" s="621"/>
      <c r="AF54" s="612"/>
      <c r="AG54" s="613"/>
      <c r="AH54" s="613"/>
      <c r="AI54" s="94"/>
      <c r="AJ54" s="93"/>
      <c r="AK54" s="613"/>
      <c r="AL54" s="613"/>
      <c r="AM54" s="613"/>
      <c r="AN54" s="615"/>
      <c r="AO54" s="619"/>
      <c r="AP54" s="620"/>
      <c r="AQ54" s="620"/>
      <c r="AR54" s="621"/>
      <c r="AS54" s="612"/>
      <c r="AT54" s="613"/>
      <c r="AU54" s="613"/>
      <c r="AV54" s="92"/>
    </row>
    <row r="55" spans="1:48" ht="7.05" customHeight="1">
      <c r="A55" s="71"/>
      <c r="B55" s="485"/>
      <c r="C55" s="486"/>
      <c r="D55" s="487"/>
      <c r="E55" s="86"/>
      <c r="F55" s="71"/>
      <c r="G55" s="71"/>
      <c r="H55" s="71"/>
      <c r="I55" s="85"/>
      <c r="J55" s="100"/>
      <c r="K55" s="625" t="s">
        <v>42</v>
      </c>
      <c r="L55" s="625"/>
      <c r="M55" s="625"/>
      <c r="N55" s="626"/>
      <c r="O55" s="660" t="s">
        <v>368</v>
      </c>
      <c r="P55" s="636"/>
      <c r="Q55" s="636"/>
      <c r="R55" s="637"/>
      <c r="S55" s="624" t="s">
        <v>369</v>
      </c>
      <c r="T55" s="625"/>
      <c r="U55" s="625"/>
      <c r="V55" s="91"/>
      <c r="W55" s="90"/>
      <c r="X55" s="622"/>
      <c r="Y55" s="622"/>
      <c r="Z55" s="622"/>
      <c r="AA55" s="623"/>
      <c r="AB55" s="624"/>
      <c r="AC55" s="625"/>
      <c r="AD55" s="625"/>
      <c r="AE55" s="626"/>
      <c r="AF55" s="627"/>
      <c r="AG55" s="622"/>
      <c r="AH55" s="622"/>
      <c r="AI55" s="91"/>
      <c r="AJ55" s="90"/>
      <c r="AK55" s="622"/>
      <c r="AL55" s="622"/>
      <c r="AM55" s="622"/>
      <c r="AN55" s="623"/>
      <c r="AO55" s="624"/>
      <c r="AP55" s="625"/>
      <c r="AQ55" s="625"/>
      <c r="AR55" s="626"/>
      <c r="AS55" s="627"/>
      <c r="AT55" s="622"/>
      <c r="AU55" s="622"/>
      <c r="AV55" s="92"/>
    </row>
    <row r="56" spans="1:48" ht="7.05" customHeight="1">
      <c r="A56" s="71"/>
      <c r="B56" s="505"/>
      <c r="C56" s="506"/>
      <c r="D56" s="507"/>
      <c r="E56" s="86"/>
      <c r="F56" s="71"/>
      <c r="G56" s="71"/>
      <c r="H56" s="71"/>
      <c r="I56" s="85"/>
      <c r="J56" s="100"/>
      <c r="K56" s="617"/>
      <c r="L56" s="617"/>
      <c r="M56" s="617"/>
      <c r="N56" s="618"/>
      <c r="O56" s="661"/>
      <c r="P56" s="638"/>
      <c r="Q56" s="638"/>
      <c r="R56" s="639"/>
      <c r="S56" s="616"/>
      <c r="T56" s="617"/>
      <c r="U56" s="617"/>
      <c r="V56" s="91"/>
      <c r="W56" s="90"/>
      <c r="X56" s="611"/>
      <c r="Y56" s="611"/>
      <c r="Z56" s="611"/>
      <c r="AA56" s="614"/>
      <c r="AB56" s="616"/>
      <c r="AC56" s="617"/>
      <c r="AD56" s="617"/>
      <c r="AE56" s="618"/>
      <c r="AF56" s="610"/>
      <c r="AG56" s="628"/>
      <c r="AH56" s="628"/>
      <c r="AI56" s="91"/>
      <c r="AJ56" s="90"/>
      <c r="AK56" s="611"/>
      <c r="AL56" s="611"/>
      <c r="AM56" s="611"/>
      <c r="AN56" s="614"/>
      <c r="AO56" s="616"/>
      <c r="AP56" s="617"/>
      <c r="AQ56" s="617"/>
      <c r="AR56" s="618"/>
      <c r="AS56" s="610"/>
      <c r="AT56" s="628"/>
      <c r="AU56" s="628"/>
      <c r="AV56" s="92"/>
    </row>
    <row r="57" spans="1:48" ht="7.05" customHeight="1">
      <c r="A57" s="71"/>
      <c r="B57" s="505"/>
      <c r="C57" s="506"/>
      <c r="D57" s="507"/>
      <c r="E57" s="86"/>
      <c r="F57" s="71"/>
      <c r="G57" s="71"/>
      <c r="H57" s="71"/>
      <c r="I57" s="85"/>
      <c r="J57" s="86"/>
      <c r="K57" s="617"/>
      <c r="L57" s="617"/>
      <c r="M57" s="617"/>
      <c r="N57" s="618"/>
      <c r="O57" s="661"/>
      <c r="P57" s="638"/>
      <c r="Q57" s="638"/>
      <c r="R57" s="639"/>
      <c r="S57" s="616"/>
      <c r="T57" s="617"/>
      <c r="U57" s="617"/>
      <c r="V57" s="91"/>
      <c r="W57" s="90"/>
      <c r="X57" s="611"/>
      <c r="Y57" s="611"/>
      <c r="Z57" s="611"/>
      <c r="AA57" s="614"/>
      <c r="AB57" s="616"/>
      <c r="AC57" s="617"/>
      <c r="AD57" s="617"/>
      <c r="AE57" s="618"/>
      <c r="AF57" s="610"/>
      <c r="AG57" s="611"/>
      <c r="AH57" s="611"/>
      <c r="AI57" s="91"/>
      <c r="AJ57" s="90"/>
      <c r="AK57" s="611"/>
      <c r="AL57" s="611"/>
      <c r="AM57" s="611"/>
      <c r="AN57" s="611"/>
      <c r="AO57" s="610"/>
      <c r="AP57" s="628"/>
      <c r="AQ57" s="628"/>
      <c r="AR57" s="614"/>
      <c r="AS57" s="611"/>
      <c r="AT57" s="611"/>
      <c r="AU57" s="611"/>
      <c r="AV57" s="92"/>
    </row>
    <row r="58" spans="1:48" ht="7.05" customHeight="1" thickBot="1">
      <c r="A58" s="71"/>
      <c r="B58" s="485">
        <v>0.66666666666666663</v>
      </c>
      <c r="C58" s="486"/>
      <c r="D58" s="487"/>
      <c r="E58" s="301"/>
      <c r="F58" s="71"/>
      <c r="G58" s="71"/>
      <c r="H58" s="71"/>
      <c r="I58" s="85"/>
      <c r="J58" s="301"/>
      <c r="K58" s="617"/>
      <c r="L58" s="617"/>
      <c r="M58" s="617"/>
      <c r="N58" s="618"/>
      <c r="O58" s="661"/>
      <c r="P58" s="638"/>
      <c r="Q58" s="638"/>
      <c r="R58" s="639"/>
      <c r="S58" s="616"/>
      <c r="T58" s="617"/>
      <c r="U58" s="617"/>
      <c r="V58" s="94"/>
      <c r="W58" s="93"/>
      <c r="X58" s="613"/>
      <c r="Y58" s="613"/>
      <c r="Z58" s="613"/>
      <c r="AA58" s="615"/>
      <c r="AB58" s="619"/>
      <c r="AC58" s="620"/>
      <c r="AD58" s="620"/>
      <c r="AE58" s="621"/>
      <c r="AF58" s="612"/>
      <c r="AG58" s="613"/>
      <c r="AH58" s="613"/>
      <c r="AI58" s="94"/>
      <c r="AJ58" s="90"/>
      <c r="AK58" s="663"/>
      <c r="AL58" s="663"/>
      <c r="AM58" s="663"/>
      <c r="AN58" s="663"/>
      <c r="AO58" s="664"/>
      <c r="AP58" s="663"/>
      <c r="AQ58" s="663"/>
      <c r="AR58" s="665"/>
      <c r="AS58" s="663"/>
      <c r="AT58" s="663"/>
      <c r="AU58" s="663"/>
      <c r="AV58" s="83"/>
    </row>
    <row r="59" spans="1:48" ht="7.05" customHeight="1">
      <c r="A59" s="71"/>
      <c r="B59" s="485"/>
      <c r="C59" s="486"/>
      <c r="D59" s="487"/>
      <c r="E59" s="86"/>
      <c r="F59" s="71"/>
      <c r="G59" s="71"/>
      <c r="H59" s="71"/>
      <c r="I59" s="85"/>
      <c r="J59" s="100"/>
      <c r="K59" s="617"/>
      <c r="L59" s="617"/>
      <c r="M59" s="617"/>
      <c r="N59" s="618"/>
      <c r="O59" s="661"/>
      <c r="P59" s="638"/>
      <c r="Q59" s="638"/>
      <c r="R59" s="639"/>
      <c r="S59" s="616"/>
      <c r="T59" s="617"/>
      <c r="U59" s="617"/>
      <c r="V59" s="91"/>
      <c r="W59" s="90"/>
      <c r="X59" s="622"/>
      <c r="Y59" s="622"/>
      <c r="Z59" s="622"/>
      <c r="AA59" s="623"/>
      <c r="AB59" s="624"/>
      <c r="AC59" s="625"/>
      <c r="AD59" s="625"/>
      <c r="AE59" s="626"/>
      <c r="AF59" s="627"/>
      <c r="AG59" s="622"/>
      <c r="AH59" s="622"/>
      <c r="AI59" s="49"/>
      <c r="AJ59" s="101"/>
      <c r="AK59" s="102"/>
      <c r="AL59" s="102"/>
      <c r="AM59" s="102"/>
      <c r="AN59" s="102"/>
      <c r="AO59" s="102"/>
      <c r="AP59" s="102"/>
      <c r="AQ59" s="102"/>
      <c r="AR59" s="102"/>
      <c r="AS59" s="102"/>
      <c r="AT59" s="102"/>
      <c r="AU59" s="102"/>
      <c r="AV59" s="102"/>
    </row>
    <row r="60" spans="1:48" ht="7.05" customHeight="1" thickBot="1">
      <c r="A60" s="71"/>
      <c r="B60" s="505"/>
      <c r="C60" s="506"/>
      <c r="D60" s="507"/>
      <c r="E60" s="86"/>
      <c r="F60" s="71"/>
      <c r="G60" s="71"/>
      <c r="H60" s="71"/>
      <c r="I60" s="85"/>
      <c r="J60" s="100"/>
      <c r="K60" s="617"/>
      <c r="L60" s="617"/>
      <c r="M60" s="617"/>
      <c r="N60" s="618"/>
      <c r="O60" s="661"/>
      <c r="P60" s="638"/>
      <c r="Q60" s="638"/>
      <c r="R60" s="639"/>
      <c r="S60" s="616"/>
      <c r="T60" s="617"/>
      <c r="U60" s="617"/>
      <c r="V60" s="91"/>
      <c r="W60" s="90"/>
      <c r="X60" s="611"/>
      <c r="Y60" s="611"/>
      <c r="Z60" s="611"/>
      <c r="AA60" s="614"/>
      <c r="AB60" s="616"/>
      <c r="AC60" s="617"/>
      <c r="AD60" s="617"/>
      <c r="AE60" s="618"/>
      <c r="AF60" s="610"/>
      <c r="AG60" s="628"/>
      <c r="AH60" s="628"/>
      <c r="AI60" s="49"/>
      <c r="AJ60" s="103"/>
      <c r="AV60" s="71"/>
    </row>
    <row r="61" spans="1:48" ht="7.05" customHeight="1">
      <c r="A61" s="71"/>
      <c r="B61" s="505"/>
      <c r="C61" s="506"/>
      <c r="D61" s="507"/>
      <c r="E61" s="86"/>
      <c r="F61" s="71"/>
      <c r="G61" s="71"/>
      <c r="H61" s="71"/>
      <c r="I61" s="85"/>
      <c r="J61" s="86"/>
      <c r="K61" s="617"/>
      <c r="L61" s="617"/>
      <c r="M61" s="617"/>
      <c r="N61" s="618"/>
      <c r="O61" s="661"/>
      <c r="P61" s="638"/>
      <c r="Q61" s="638"/>
      <c r="R61" s="639"/>
      <c r="S61" s="616"/>
      <c r="T61" s="617"/>
      <c r="U61" s="617"/>
      <c r="V61" s="91"/>
      <c r="W61" s="90"/>
      <c r="X61" s="611"/>
      <c r="Y61" s="611"/>
      <c r="Z61" s="611"/>
      <c r="AA61" s="614"/>
      <c r="AB61" s="616"/>
      <c r="AC61" s="617"/>
      <c r="AD61" s="617"/>
      <c r="AE61" s="618"/>
      <c r="AF61" s="610"/>
      <c r="AG61" s="611"/>
      <c r="AH61" s="611"/>
      <c r="AI61" s="49"/>
      <c r="AJ61" s="103"/>
      <c r="AK61" s="549" t="s">
        <v>130</v>
      </c>
      <c r="AL61" s="550"/>
      <c r="AM61" s="550"/>
      <c r="AN61" s="550"/>
      <c r="AO61" s="550"/>
      <c r="AP61" s="550"/>
      <c r="AQ61" s="550"/>
      <c r="AR61" s="550"/>
      <c r="AS61" s="550"/>
      <c r="AT61" s="550"/>
      <c r="AU61" s="551"/>
      <c r="AV61" s="71"/>
    </row>
    <row r="62" spans="1:48" ht="7.05" customHeight="1">
      <c r="A62" s="71"/>
      <c r="B62" s="485">
        <v>0.70833333333333337</v>
      </c>
      <c r="C62" s="486"/>
      <c r="D62" s="487"/>
      <c r="E62" s="301"/>
      <c r="F62" s="71"/>
      <c r="G62" s="71"/>
      <c r="H62" s="71"/>
      <c r="I62" s="85"/>
      <c r="J62" s="301"/>
      <c r="K62" s="617"/>
      <c r="L62" s="617"/>
      <c r="M62" s="617"/>
      <c r="N62" s="618"/>
      <c r="O62" s="661"/>
      <c r="P62" s="638"/>
      <c r="Q62" s="638"/>
      <c r="R62" s="639"/>
      <c r="S62" s="616"/>
      <c r="T62" s="617"/>
      <c r="U62" s="617"/>
      <c r="V62" s="94"/>
      <c r="W62" s="93"/>
      <c r="X62" s="613"/>
      <c r="Y62" s="613"/>
      <c r="Z62" s="613"/>
      <c r="AA62" s="615"/>
      <c r="AB62" s="619"/>
      <c r="AC62" s="620"/>
      <c r="AD62" s="620"/>
      <c r="AE62" s="621"/>
      <c r="AF62" s="612"/>
      <c r="AG62" s="613"/>
      <c r="AH62" s="613"/>
      <c r="AI62" s="104"/>
      <c r="AJ62" s="103"/>
      <c r="AK62" s="552"/>
      <c r="AL62" s="553"/>
      <c r="AM62" s="553"/>
      <c r="AN62" s="553"/>
      <c r="AO62" s="553"/>
      <c r="AP62" s="553"/>
      <c r="AQ62" s="553"/>
      <c r="AR62" s="553"/>
      <c r="AS62" s="553"/>
      <c r="AT62" s="553"/>
      <c r="AU62" s="554"/>
      <c r="AV62" s="71"/>
    </row>
    <row r="63" spans="1:48" ht="7.05" customHeight="1">
      <c r="A63" s="71"/>
      <c r="B63" s="485"/>
      <c r="C63" s="486"/>
      <c r="D63" s="487"/>
      <c r="E63" s="86"/>
      <c r="F63" s="71"/>
      <c r="G63" s="105"/>
      <c r="H63" s="105"/>
      <c r="I63" s="85"/>
      <c r="J63" s="100"/>
      <c r="K63" s="617"/>
      <c r="L63" s="617"/>
      <c r="M63" s="617"/>
      <c r="N63" s="618"/>
      <c r="O63" s="661"/>
      <c r="P63" s="638"/>
      <c r="Q63" s="638"/>
      <c r="R63" s="639"/>
      <c r="S63" s="616"/>
      <c r="T63" s="617"/>
      <c r="U63" s="617"/>
      <c r="V63" s="91"/>
      <c r="W63" s="90"/>
      <c r="X63" s="622"/>
      <c r="Y63" s="622"/>
      <c r="Z63" s="622"/>
      <c r="AA63" s="623"/>
      <c r="AB63" s="624"/>
      <c r="AC63" s="625"/>
      <c r="AD63" s="625"/>
      <c r="AE63" s="626"/>
      <c r="AF63" s="627"/>
      <c r="AG63" s="622"/>
      <c r="AH63" s="622"/>
      <c r="AI63" s="106"/>
      <c r="AJ63" s="103"/>
      <c r="AK63" s="552"/>
      <c r="AL63" s="553"/>
      <c r="AM63" s="553"/>
      <c r="AN63" s="553"/>
      <c r="AO63" s="553"/>
      <c r="AP63" s="553"/>
      <c r="AQ63" s="553"/>
      <c r="AR63" s="553"/>
      <c r="AS63" s="553"/>
      <c r="AT63" s="553"/>
      <c r="AU63" s="554"/>
      <c r="AV63" s="71"/>
    </row>
    <row r="64" spans="1:48" ht="7.05" customHeight="1">
      <c r="A64" s="71"/>
      <c r="B64" s="505"/>
      <c r="C64" s="506"/>
      <c r="D64" s="507"/>
      <c r="E64" s="86"/>
      <c r="F64" s="71"/>
      <c r="G64" s="105"/>
      <c r="H64" s="105"/>
      <c r="I64" s="85"/>
      <c r="J64" s="100"/>
      <c r="K64" s="617"/>
      <c r="L64" s="617"/>
      <c r="M64" s="617"/>
      <c r="N64" s="618"/>
      <c r="O64" s="661"/>
      <c r="P64" s="638"/>
      <c r="Q64" s="638"/>
      <c r="R64" s="639"/>
      <c r="S64" s="616"/>
      <c r="T64" s="617"/>
      <c r="U64" s="617"/>
      <c r="V64" s="91"/>
      <c r="W64" s="90"/>
      <c r="X64" s="611"/>
      <c r="Y64" s="611"/>
      <c r="Z64" s="611"/>
      <c r="AA64" s="614"/>
      <c r="AB64" s="616"/>
      <c r="AC64" s="617"/>
      <c r="AD64" s="617"/>
      <c r="AE64" s="618"/>
      <c r="AF64" s="610"/>
      <c r="AG64" s="628"/>
      <c r="AH64" s="628"/>
      <c r="AI64" s="107"/>
      <c r="AJ64" s="103"/>
      <c r="AK64" s="555"/>
      <c r="AL64" s="556"/>
      <c r="AM64" s="556"/>
      <c r="AN64" s="556"/>
      <c r="AO64" s="556"/>
      <c r="AP64" s="556"/>
      <c r="AQ64" s="556"/>
      <c r="AR64" s="556"/>
      <c r="AS64" s="556"/>
      <c r="AT64" s="556"/>
      <c r="AU64" s="557"/>
      <c r="AV64" s="71"/>
    </row>
    <row r="65" spans="1:48" ht="7.05" customHeight="1">
      <c r="A65" s="71"/>
      <c r="B65" s="505"/>
      <c r="C65" s="506"/>
      <c r="D65" s="507"/>
      <c r="E65" s="86"/>
      <c r="F65" s="71"/>
      <c r="G65" s="105"/>
      <c r="H65" s="105"/>
      <c r="I65" s="85"/>
      <c r="J65" s="86"/>
      <c r="K65" s="617"/>
      <c r="L65" s="617"/>
      <c r="M65" s="617"/>
      <c r="N65" s="618"/>
      <c r="O65" s="661"/>
      <c r="P65" s="638"/>
      <c r="Q65" s="638"/>
      <c r="R65" s="639"/>
      <c r="S65" s="616"/>
      <c r="T65" s="617"/>
      <c r="U65" s="617"/>
      <c r="V65" s="91"/>
      <c r="W65" s="90"/>
      <c r="X65" s="611"/>
      <c r="Y65" s="611"/>
      <c r="Z65" s="611"/>
      <c r="AA65" s="614"/>
      <c r="AB65" s="616"/>
      <c r="AC65" s="617"/>
      <c r="AD65" s="617"/>
      <c r="AE65" s="618"/>
      <c r="AF65" s="610"/>
      <c r="AG65" s="611"/>
      <c r="AH65" s="611"/>
      <c r="AI65" s="107"/>
      <c r="AJ65" s="103"/>
      <c r="AK65" s="666">
        <v>0.35416666666666669</v>
      </c>
      <c r="AL65" s="667"/>
      <c r="AM65" s="667"/>
      <c r="AN65" s="667"/>
      <c r="AO65" s="667"/>
      <c r="AP65" s="667"/>
      <c r="AQ65" s="667"/>
      <c r="AR65" s="667"/>
      <c r="AS65" s="667"/>
      <c r="AT65" s="667"/>
      <c r="AU65" s="668"/>
      <c r="AV65" s="71"/>
    </row>
    <row r="66" spans="1:48" ht="7.05" customHeight="1">
      <c r="A66" s="71"/>
      <c r="B66" s="485">
        <v>0.75</v>
      </c>
      <c r="C66" s="486"/>
      <c r="D66" s="487"/>
      <c r="E66" s="301"/>
      <c r="F66" s="71"/>
      <c r="G66" s="105"/>
      <c r="H66" s="105"/>
      <c r="I66" s="85"/>
      <c r="J66" s="301"/>
      <c r="K66" s="617"/>
      <c r="L66" s="617"/>
      <c r="M66" s="617"/>
      <c r="N66" s="618"/>
      <c r="O66" s="661"/>
      <c r="P66" s="638"/>
      <c r="Q66" s="638"/>
      <c r="R66" s="639"/>
      <c r="S66" s="616"/>
      <c r="T66" s="617"/>
      <c r="U66" s="617"/>
      <c r="V66" s="94"/>
      <c r="W66" s="93"/>
      <c r="X66" s="613"/>
      <c r="Y66" s="613"/>
      <c r="Z66" s="613"/>
      <c r="AA66" s="615"/>
      <c r="AB66" s="619"/>
      <c r="AC66" s="620"/>
      <c r="AD66" s="620"/>
      <c r="AE66" s="621"/>
      <c r="AF66" s="612"/>
      <c r="AG66" s="613"/>
      <c r="AH66" s="613"/>
      <c r="AI66" s="104"/>
      <c r="AJ66" s="103"/>
      <c r="AK66" s="669"/>
      <c r="AL66" s="670"/>
      <c r="AM66" s="670"/>
      <c r="AN66" s="670"/>
      <c r="AO66" s="670"/>
      <c r="AP66" s="670"/>
      <c r="AQ66" s="670"/>
      <c r="AR66" s="670"/>
      <c r="AS66" s="670"/>
      <c r="AT66" s="670"/>
      <c r="AU66" s="671"/>
      <c r="AV66" s="71"/>
    </row>
    <row r="67" spans="1:48" ht="7.05" customHeight="1">
      <c r="A67" s="71"/>
      <c r="B67" s="485"/>
      <c r="C67" s="486"/>
      <c r="D67" s="487"/>
      <c r="E67" s="86"/>
      <c r="F67" s="71"/>
      <c r="G67" s="105"/>
      <c r="H67" s="105"/>
      <c r="I67" s="85"/>
      <c r="J67" s="100"/>
      <c r="K67" s="617"/>
      <c r="L67" s="617"/>
      <c r="M67" s="617"/>
      <c r="N67" s="618"/>
      <c r="O67" s="661"/>
      <c r="P67" s="638"/>
      <c r="Q67" s="638"/>
      <c r="R67" s="639"/>
      <c r="S67" s="616"/>
      <c r="T67" s="617"/>
      <c r="U67" s="617"/>
      <c r="V67" s="91"/>
      <c r="W67" s="90"/>
      <c r="X67" s="622"/>
      <c r="Y67" s="622"/>
      <c r="Z67" s="622"/>
      <c r="AA67" s="623"/>
      <c r="AB67" s="624"/>
      <c r="AC67" s="625"/>
      <c r="AD67" s="625"/>
      <c r="AE67" s="626"/>
      <c r="AF67" s="627"/>
      <c r="AG67" s="622"/>
      <c r="AH67" s="622"/>
      <c r="AI67" s="107"/>
      <c r="AJ67" s="103"/>
      <c r="AK67" s="669"/>
      <c r="AL67" s="670"/>
      <c r="AM67" s="670"/>
      <c r="AN67" s="670"/>
      <c r="AO67" s="670"/>
      <c r="AP67" s="670"/>
      <c r="AQ67" s="670"/>
      <c r="AR67" s="670"/>
      <c r="AS67" s="670"/>
      <c r="AT67" s="670"/>
      <c r="AU67" s="671"/>
      <c r="AV67" s="71"/>
    </row>
    <row r="68" spans="1:48" ht="7.05" customHeight="1">
      <c r="A68" s="71"/>
      <c r="B68" s="505"/>
      <c r="C68" s="506"/>
      <c r="D68" s="507"/>
      <c r="E68" s="86"/>
      <c r="F68" s="71"/>
      <c r="G68" s="105"/>
      <c r="H68" s="105"/>
      <c r="I68" s="85"/>
      <c r="J68" s="100"/>
      <c r="K68" s="617"/>
      <c r="L68" s="617"/>
      <c r="M68" s="617"/>
      <c r="N68" s="618"/>
      <c r="O68" s="661"/>
      <c r="P68" s="638"/>
      <c r="Q68" s="638"/>
      <c r="R68" s="639"/>
      <c r="S68" s="616"/>
      <c r="T68" s="617"/>
      <c r="U68" s="617"/>
      <c r="V68" s="91"/>
      <c r="W68" s="90"/>
      <c r="X68" s="611"/>
      <c r="Y68" s="611"/>
      <c r="Z68" s="611"/>
      <c r="AA68" s="614"/>
      <c r="AB68" s="616"/>
      <c r="AC68" s="617"/>
      <c r="AD68" s="617"/>
      <c r="AE68" s="618"/>
      <c r="AF68" s="610"/>
      <c r="AG68" s="628"/>
      <c r="AH68" s="628"/>
      <c r="AI68" s="107"/>
      <c r="AJ68" s="103"/>
      <c r="AK68" s="669"/>
      <c r="AL68" s="670"/>
      <c r="AM68" s="670"/>
      <c r="AN68" s="670"/>
      <c r="AO68" s="670"/>
      <c r="AP68" s="670"/>
      <c r="AQ68" s="670"/>
      <c r="AR68" s="670"/>
      <c r="AS68" s="670"/>
      <c r="AT68" s="670"/>
      <c r="AU68" s="671"/>
      <c r="AV68" s="71"/>
    </row>
    <row r="69" spans="1:48" ht="7.05" customHeight="1">
      <c r="A69" s="71"/>
      <c r="B69" s="505"/>
      <c r="C69" s="506"/>
      <c r="D69" s="507"/>
      <c r="E69" s="86"/>
      <c r="F69" s="71"/>
      <c r="G69" s="105"/>
      <c r="H69" s="105"/>
      <c r="I69" s="85"/>
      <c r="J69" s="86"/>
      <c r="K69" s="617"/>
      <c r="L69" s="617"/>
      <c r="M69" s="617"/>
      <c r="N69" s="618"/>
      <c r="O69" s="661"/>
      <c r="P69" s="638"/>
      <c r="Q69" s="638"/>
      <c r="R69" s="639"/>
      <c r="S69" s="616"/>
      <c r="T69" s="617"/>
      <c r="U69" s="617"/>
      <c r="V69" s="91"/>
      <c r="W69" s="90"/>
      <c r="X69" s="611"/>
      <c r="Y69" s="611"/>
      <c r="Z69" s="611"/>
      <c r="AA69" s="614"/>
      <c r="AB69" s="616"/>
      <c r="AC69" s="617"/>
      <c r="AD69" s="617"/>
      <c r="AE69" s="618"/>
      <c r="AF69" s="610"/>
      <c r="AG69" s="611"/>
      <c r="AH69" s="611"/>
      <c r="AI69" s="107"/>
      <c r="AJ69" s="103"/>
      <c r="AK69" s="669"/>
      <c r="AL69" s="670"/>
      <c r="AM69" s="670"/>
      <c r="AN69" s="670"/>
      <c r="AO69" s="670"/>
      <c r="AP69" s="670"/>
      <c r="AQ69" s="670"/>
      <c r="AR69" s="670"/>
      <c r="AS69" s="670"/>
      <c r="AT69" s="670"/>
      <c r="AU69" s="671"/>
      <c r="AV69" s="71"/>
    </row>
    <row r="70" spans="1:48" ht="7.05" customHeight="1">
      <c r="A70" s="71"/>
      <c r="B70" s="485">
        <v>0.79166666666666663</v>
      </c>
      <c r="C70" s="486"/>
      <c r="D70" s="487"/>
      <c r="E70" s="301"/>
      <c r="F70" s="71"/>
      <c r="G70" s="105"/>
      <c r="H70" s="105"/>
      <c r="I70" s="85"/>
      <c r="J70" s="301"/>
      <c r="K70" s="620"/>
      <c r="L70" s="620"/>
      <c r="M70" s="620"/>
      <c r="N70" s="621"/>
      <c r="O70" s="662"/>
      <c r="P70" s="640"/>
      <c r="Q70" s="640"/>
      <c r="R70" s="641"/>
      <c r="S70" s="619"/>
      <c r="T70" s="620"/>
      <c r="U70" s="620"/>
      <c r="V70" s="94"/>
      <c r="W70" s="93"/>
      <c r="X70" s="613"/>
      <c r="Y70" s="613"/>
      <c r="Z70" s="613"/>
      <c r="AA70" s="615"/>
      <c r="AB70" s="619"/>
      <c r="AC70" s="620"/>
      <c r="AD70" s="620"/>
      <c r="AE70" s="621"/>
      <c r="AF70" s="612"/>
      <c r="AG70" s="613"/>
      <c r="AH70" s="613"/>
      <c r="AI70" s="104"/>
      <c r="AJ70" s="103"/>
      <c r="AK70" s="547" t="s">
        <v>125</v>
      </c>
      <c r="AL70" s="543" t="s">
        <v>126</v>
      </c>
      <c r="AM70" s="543"/>
      <c r="AN70" s="543"/>
      <c r="AO70" s="543"/>
      <c r="AP70" s="543"/>
      <c r="AQ70" s="543"/>
      <c r="AR70" s="543"/>
      <c r="AS70" s="543"/>
      <c r="AT70" s="543"/>
      <c r="AU70" s="544"/>
      <c r="AV70" s="71"/>
    </row>
    <row r="71" spans="1:48" ht="7.05" customHeight="1">
      <c r="A71" s="71"/>
      <c r="B71" s="485"/>
      <c r="C71" s="486"/>
      <c r="D71" s="487"/>
      <c r="E71" s="86"/>
      <c r="F71" s="71"/>
      <c r="G71" s="105"/>
      <c r="H71" s="105"/>
      <c r="I71" s="85"/>
      <c r="J71" s="100"/>
      <c r="K71" s="636" t="s">
        <v>207</v>
      </c>
      <c r="L71" s="636"/>
      <c r="M71" s="636"/>
      <c r="N71" s="637"/>
      <c r="O71" s="651" t="s">
        <v>370</v>
      </c>
      <c r="P71" s="652"/>
      <c r="Q71" s="652"/>
      <c r="R71" s="653"/>
      <c r="S71" s="624" t="s">
        <v>371</v>
      </c>
      <c r="T71" s="625"/>
      <c r="U71" s="625"/>
      <c r="V71" s="91"/>
      <c r="W71" s="90"/>
      <c r="X71" s="622"/>
      <c r="Y71" s="622"/>
      <c r="Z71" s="622"/>
      <c r="AA71" s="623"/>
      <c r="AB71" s="624"/>
      <c r="AC71" s="625"/>
      <c r="AD71" s="625"/>
      <c r="AE71" s="626"/>
      <c r="AF71" s="627"/>
      <c r="AG71" s="622"/>
      <c r="AH71" s="622"/>
      <c r="AI71" s="49"/>
      <c r="AJ71" s="103"/>
      <c r="AK71" s="548"/>
      <c r="AL71" s="545"/>
      <c r="AM71" s="545"/>
      <c r="AN71" s="545"/>
      <c r="AO71" s="545"/>
      <c r="AP71" s="545"/>
      <c r="AQ71" s="545"/>
      <c r="AR71" s="545"/>
      <c r="AS71" s="545"/>
      <c r="AT71" s="545"/>
      <c r="AU71" s="546"/>
      <c r="AV71" s="71"/>
    </row>
    <row r="72" spans="1:48" ht="7.05" customHeight="1">
      <c r="A72" s="71"/>
      <c r="B72" s="505"/>
      <c r="C72" s="506"/>
      <c r="D72" s="507"/>
      <c r="E72" s="86"/>
      <c r="F72" s="71"/>
      <c r="G72" s="105"/>
      <c r="H72" s="105"/>
      <c r="I72" s="85"/>
      <c r="J72" s="100"/>
      <c r="K72" s="638"/>
      <c r="L72" s="638"/>
      <c r="M72" s="638"/>
      <c r="N72" s="639"/>
      <c r="O72" s="654"/>
      <c r="P72" s="655"/>
      <c r="Q72" s="655"/>
      <c r="R72" s="656"/>
      <c r="S72" s="616"/>
      <c r="T72" s="617"/>
      <c r="U72" s="617"/>
      <c r="V72" s="91"/>
      <c r="W72" s="90"/>
      <c r="X72" s="611"/>
      <c r="Y72" s="611"/>
      <c r="Z72" s="611"/>
      <c r="AA72" s="614"/>
      <c r="AB72" s="616"/>
      <c r="AC72" s="617"/>
      <c r="AD72" s="617"/>
      <c r="AE72" s="618"/>
      <c r="AF72" s="610"/>
      <c r="AG72" s="628"/>
      <c r="AH72" s="628"/>
      <c r="AI72" s="49"/>
      <c r="AJ72" s="103"/>
      <c r="AK72" s="108"/>
      <c r="AL72" s="545"/>
      <c r="AM72" s="545"/>
      <c r="AN72" s="545"/>
      <c r="AO72" s="545"/>
      <c r="AP72" s="545"/>
      <c r="AQ72" s="545"/>
      <c r="AR72" s="545"/>
      <c r="AS72" s="545"/>
      <c r="AT72" s="545"/>
      <c r="AU72" s="546"/>
      <c r="AV72" s="71"/>
    </row>
    <row r="73" spans="1:48" ht="7.05" customHeight="1">
      <c r="A73" s="71"/>
      <c r="B73" s="505"/>
      <c r="C73" s="506"/>
      <c r="D73" s="507"/>
      <c r="E73" s="86"/>
      <c r="F73" s="71"/>
      <c r="G73" s="105"/>
      <c r="H73" s="105"/>
      <c r="I73" s="85"/>
      <c r="J73" s="86"/>
      <c r="K73" s="638"/>
      <c r="L73" s="638"/>
      <c r="M73" s="638"/>
      <c r="N73" s="639"/>
      <c r="O73" s="654"/>
      <c r="P73" s="655"/>
      <c r="Q73" s="655"/>
      <c r="R73" s="656"/>
      <c r="S73" s="616"/>
      <c r="T73" s="617"/>
      <c r="U73" s="617"/>
      <c r="V73" s="91"/>
      <c r="W73" s="90"/>
      <c r="X73" s="611"/>
      <c r="Y73" s="611"/>
      <c r="Z73" s="611"/>
      <c r="AA73" s="614"/>
      <c r="AB73" s="616"/>
      <c r="AC73" s="617"/>
      <c r="AD73" s="617"/>
      <c r="AE73" s="618"/>
      <c r="AF73" s="610"/>
      <c r="AG73" s="611"/>
      <c r="AH73" s="611"/>
      <c r="AI73" s="49"/>
      <c r="AJ73" s="103"/>
      <c r="AK73" s="108"/>
      <c r="AL73" s="545"/>
      <c r="AM73" s="545"/>
      <c r="AN73" s="545"/>
      <c r="AO73" s="545"/>
      <c r="AP73" s="545"/>
      <c r="AQ73" s="545"/>
      <c r="AR73" s="545"/>
      <c r="AS73" s="545"/>
      <c r="AT73" s="545"/>
      <c r="AU73" s="546"/>
      <c r="AV73" s="71"/>
    </row>
    <row r="74" spans="1:48" ht="7.05" customHeight="1">
      <c r="A74" s="71"/>
      <c r="B74" s="485">
        <v>0.83333333333333337</v>
      </c>
      <c r="C74" s="486"/>
      <c r="D74" s="487"/>
      <c r="E74" s="301"/>
      <c r="F74" s="71"/>
      <c r="G74" s="105"/>
      <c r="H74" s="105"/>
      <c r="I74" s="85"/>
      <c r="J74" s="301"/>
      <c r="K74" s="638"/>
      <c r="L74" s="638"/>
      <c r="M74" s="638"/>
      <c r="N74" s="639"/>
      <c r="O74" s="654"/>
      <c r="P74" s="655"/>
      <c r="Q74" s="655"/>
      <c r="R74" s="656"/>
      <c r="S74" s="616"/>
      <c r="T74" s="617"/>
      <c r="U74" s="617"/>
      <c r="V74" s="94"/>
      <c r="W74" s="93"/>
      <c r="X74" s="613"/>
      <c r="Y74" s="613"/>
      <c r="Z74" s="613"/>
      <c r="AA74" s="615"/>
      <c r="AB74" s="619"/>
      <c r="AC74" s="620"/>
      <c r="AD74" s="620"/>
      <c r="AE74" s="621"/>
      <c r="AF74" s="612"/>
      <c r="AG74" s="613"/>
      <c r="AH74" s="613"/>
      <c r="AI74" s="104"/>
      <c r="AJ74" s="103"/>
      <c r="AK74" s="108"/>
      <c r="AL74" s="545"/>
      <c r="AM74" s="545"/>
      <c r="AN74" s="545"/>
      <c r="AO74" s="545"/>
      <c r="AP74" s="545"/>
      <c r="AQ74" s="545"/>
      <c r="AR74" s="545"/>
      <c r="AS74" s="545"/>
      <c r="AT74" s="545"/>
      <c r="AU74" s="546"/>
      <c r="AV74" s="71"/>
    </row>
    <row r="75" spans="1:48" ht="7.05" customHeight="1">
      <c r="A75" s="71"/>
      <c r="B75" s="485"/>
      <c r="C75" s="486"/>
      <c r="D75" s="487"/>
      <c r="E75" s="86"/>
      <c r="F75" s="71"/>
      <c r="G75" s="71"/>
      <c r="H75" s="71"/>
      <c r="I75" s="85"/>
      <c r="J75" s="100"/>
      <c r="K75" s="638"/>
      <c r="L75" s="638"/>
      <c r="M75" s="638"/>
      <c r="N75" s="639"/>
      <c r="O75" s="654"/>
      <c r="P75" s="655"/>
      <c r="Q75" s="655"/>
      <c r="R75" s="656"/>
      <c r="S75" s="616"/>
      <c r="T75" s="617"/>
      <c r="U75" s="617"/>
      <c r="V75" s="91"/>
      <c r="W75" s="90"/>
      <c r="X75" s="622"/>
      <c r="Y75" s="622"/>
      <c r="Z75" s="622"/>
      <c r="AA75" s="623"/>
      <c r="AB75" s="624"/>
      <c r="AC75" s="625"/>
      <c r="AD75" s="625"/>
      <c r="AE75" s="626"/>
      <c r="AF75" s="627"/>
      <c r="AG75" s="622"/>
      <c r="AH75" s="622"/>
      <c r="AI75" s="49"/>
      <c r="AJ75" s="103"/>
      <c r="AK75" s="109"/>
      <c r="AL75" s="545"/>
      <c r="AM75" s="545"/>
      <c r="AN75" s="545"/>
      <c r="AO75" s="545"/>
      <c r="AP75" s="545"/>
      <c r="AQ75" s="545"/>
      <c r="AR75" s="545"/>
      <c r="AS75" s="545"/>
      <c r="AT75" s="545"/>
      <c r="AU75" s="546"/>
      <c r="AV75" s="71"/>
    </row>
    <row r="76" spans="1:48" ht="7.05" customHeight="1">
      <c r="A76" s="71"/>
      <c r="B76" s="505"/>
      <c r="C76" s="506"/>
      <c r="D76" s="507"/>
      <c r="E76" s="86"/>
      <c r="F76" s="71"/>
      <c r="G76" s="71"/>
      <c r="H76" s="71"/>
      <c r="I76" s="85"/>
      <c r="J76" s="100"/>
      <c r="K76" s="640"/>
      <c r="L76" s="640"/>
      <c r="M76" s="640"/>
      <c r="N76" s="641"/>
      <c r="O76" s="657"/>
      <c r="P76" s="658"/>
      <c r="Q76" s="658"/>
      <c r="R76" s="659"/>
      <c r="S76" s="619"/>
      <c r="T76" s="620"/>
      <c r="U76" s="620"/>
      <c r="V76" s="91"/>
      <c r="W76" s="90"/>
      <c r="X76" s="611"/>
      <c r="Y76" s="611"/>
      <c r="Z76" s="611"/>
      <c r="AA76" s="614"/>
      <c r="AB76" s="616"/>
      <c r="AC76" s="617"/>
      <c r="AD76" s="617"/>
      <c r="AE76" s="618"/>
      <c r="AF76" s="610"/>
      <c r="AG76" s="628"/>
      <c r="AH76" s="628"/>
      <c r="AI76" s="49"/>
      <c r="AJ76" s="103"/>
      <c r="AK76" s="520"/>
      <c r="AL76" s="521"/>
      <c r="AM76" s="521"/>
      <c r="AN76" s="521"/>
      <c r="AO76" s="521"/>
      <c r="AP76" s="521"/>
      <c r="AQ76" s="521"/>
      <c r="AR76" s="521"/>
      <c r="AS76" s="521"/>
      <c r="AT76" s="521"/>
      <c r="AU76" s="522"/>
      <c r="AV76" s="71"/>
    </row>
    <row r="77" spans="1:48" ht="7.05" customHeight="1">
      <c r="A77" s="71"/>
      <c r="B77" s="505"/>
      <c r="C77" s="506"/>
      <c r="D77" s="507"/>
      <c r="E77" s="86"/>
      <c r="F77" s="71"/>
      <c r="G77" s="71"/>
      <c r="H77" s="71"/>
      <c r="I77" s="85"/>
      <c r="J77" s="86"/>
      <c r="K77" s="633" t="s">
        <v>208</v>
      </c>
      <c r="L77" s="633"/>
      <c r="M77" s="633"/>
      <c r="N77" s="634"/>
      <c r="O77" s="624" t="s">
        <v>372</v>
      </c>
      <c r="P77" s="625"/>
      <c r="Q77" s="625"/>
      <c r="R77" s="626"/>
      <c r="S77" s="676" t="s">
        <v>209</v>
      </c>
      <c r="T77" s="633"/>
      <c r="U77" s="633"/>
      <c r="V77" s="91"/>
      <c r="W77" s="90"/>
      <c r="X77" s="611"/>
      <c r="Y77" s="611"/>
      <c r="Z77" s="611"/>
      <c r="AA77" s="614"/>
      <c r="AB77" s="616"/>
      <c r="AC77" s="617"/>
      <c r="AD77" s="617"/>
      <c r="AE77" s="618"/>
      <c r="AF77" s="610"/>
      <c r="AG77" s="611"/>
      <c r="AH77" s="611"/>
      <c r="AI77" s="49"/>
      <c r="AJ77" s="103"/>
      <c r="AK77" s="520"/>
      <c r="AL77" s="521"/>
      <c r="AM77" s="521"/>
      <c r="AN77" s="521"/>
      <c r="AO77" s="521"/>
      <c r="AP77" s="521"/>
      <c r="AQ77" s="521"/>
      <c r="AR77" s="521"/>
      <c r="AS77" s="521"/>
      <c r="AT77" s="521"/>
      <c r="AU77" s="522"/>
      <c r="AV77" s="71"/>
    </row>
    <row r="78" spans="1:48" ht="7.05" customHeight="1">
      <c r="A78" s="71"/>
      <c r="B78" s="485">
        <v>0.875</v>
      </c>
      <c r="C78" s="486"/>
      <c r="D78" s="487"/>
      <c r="E78" s="301"/>
      <c r="F78" s="71"/>
      <c r="G78" s="71"/>
      <c r="H78" s="71"/>
      <c r="I78" s="85"/>
      <c r="J78" s="301"/>
      <c r="K78" s="675"/>
      <c r="L78" s="675"/>
      <c r="M78" s="675"/>
      <c r="N78" s="630"/>
      <c r="O78" s="616"/>
      <c r="P78" s="617"/>
      <c r="Q78" s="617"/>
      <c r="R78" s="618"/>
      <c r="S78" s="677"/>
      <c r="T78" s="675"/>
      <c r="U78" s="675"/>
      <c r="V78" s="94"/>
      <c r="W78" s="93"/>
      <c r="X78" s="613"/>
      <c r="Y78" s="613"/>
      <c r="Z78" s="613"/>
      <c r="AA78" s="615"/>
      <c r="AB78" s="619"/>
      <c r="AC78" s="620"/>
      <c r="AD78" s="620"/>
      <c r="AE78" s="621"/>
      <c r="AF78" s="612"/>
      <c r="AG78" s="613"/>
      <c r="AH78" s="613"/>
      <c r="AI78" s="104"/>
      <c r="AJ78" s="103"/>
      <c r="AK78" s="514" t="s">
        <v>174</v>
      </c>
      <c r="AL78" s="515"/>
      <c r="AM78" s="515"/>
      <c r="AN78" s="515"/>
      <c r="AO78" s="515"/>
      <c r="AP78" s="515"/>
      <c r="AQ78" s="515"/>
      <c r="AR78" s="515"/>
      <c r="AS78" s="515"/>
      <c r="AT78" s="515"/>
      <c r="AU78" s="516"/>
      <c r="AV78" s="71"/>
    </row>
    <row r="79" spans="1:48" ht="7.05" customHeight="1">
      <c r="A79" s="71"/>
      <c r="B79" s="485"/>
      <c r="C79" s="486"/>
      <c r="D79" s="487"/>
      <c r="E79" s="87"/>
      <c r="F79" s="71"/>
      <c r="G79" s="71"/>
      <c r="H79" s="71"/>
      <c r="I79" s="85"/>
      <c r="J79" s="87"/>
      <c r="K79" s="675"/>
      <c r="L79" s="675"/>
      <c r="M79" s="675"/>
      <c r="N79" s="630"/>
      <c r="O79" s="616"/>
      <c r="P79" s="617"/>
      <c r="Q79" s="617"/>
      <c r="R79" s="618"/>
      <c r="S79" s="677"/>
      <c r="T79" s="675"/>
      <c r="U79" s="675"/>
      <c r="V79" s="91"/>
      <c r="W79" s="90"/>
      <c r="X79" s="622"/>
      <c r="Y79" s="622"/>
      <c r="Z79" s="622"/>
      <c r="AA79" s="623"/>
      <c r="AB79" s="624"/>
      <c r="AC79" s="625"/>
      <c r="AD79" s="625"/>
      <c r="AE79" s="626"/>
      <c r="AF79" s="627"/>
      <c r="AG79" s="622"/>
      <c r="AH79" s="622"/>
      <c r="AI79" s="49"/>
      <c r="AJ79" s="103"/>
      <c r="AK79" s="514"/>
      <c r="AL79" s="515"/>
      <c r="AM79" s="515"/>
      <c r="AN79" s="515"/>
      <c r="AO79" s="515"/>
      <c r="AP79" s="515"/>
      <c r="AQ79" s="515"/>
      <c r="AR79" s="515"/>
      <c r="AS79" s="515"/>
      <c r="AT79" s="515"/>
      <c r="AU79" s="516"/>
      <c r="AV79" s="71"/>
    </row>
    <row r="80" spans="1:48" ht="7.05" customHeight="1">
      <c r="A80" s="71"/>
      <c r="B80" s="505"/>
      <c r="C80" s="506"/>
      <c r="D80" s="507"/>
      <c r="E80" s="87"/>
      <c r="F80" s="71"/>
      <c r="G80" s="71"/>
      <c r="H80" s="71"/>
      <c r="I80" s="85"/>
      <c r="J80" s="87"/>
      <c r="K80" s="631"/>
      <c r="L80" s="631"/>
      <c r="M80" s="631"/>
      <c r="N80" s="632"/>
      <c r="O80" s="619"/>
      <c r="P80" s="620"/>
      <c r="Q80" s="620"/>
      <c r="R80" s="621"/>
      <c r="S80" s="678"/>
      <c r="T80" s="631"/>
      <c r="U80" s="631"/>
      <c r="V80" s="91"/>
      <c r="W80" s="90"/>
      <c r="X80" s="611"/>
      <c r="Y80" s="611"/>
      <c r="Z80" s="611"/>
      <c r="AA80" s="614"/>
      <c r="AB80" s="616"/>
      <c r="AC80" s="617"/>
      <c r="AD80" s="617"/>
      <c r="AE80" s="618"/>
      <c r="AF80" s="610"/>
      <c r="AG80" s="611"/>
      <c r="AH80" s="611"/>
      <c r="AI80" s="49"/>
      <c r="AJ80" s="103"/>
      <c r="AK80" s="514"/>
      <c r="AL80" s="515"/>
      <c r="AM80" s="515"/>
      <c r="AN80" s="515"/>
      <c r="AO80" s="515"/>
      <c r="AP80" s="515"/>
      <c r="AQ80" s="515"/>
      <c r="AR80" s="515"/>
      <c r="AS80" s="515"/>
      <c r="AT80" s="515"/>
      <c r="AU80" s="516"/>
      <c r="AV80" s="71"/>
    </row>
    <row r="81" spans="1:48" ht="7.05" customHeight="1">
      <c r="A81" s="71"/>
      <c r="B81" s="505"/>
      <c r="C81" s="506"/>
      <c r="D81" s="507"/>
      <c r="E81" s="86"/>
      <c r="F81" s="71"/>
      <c r="G81" s="71"/>
      <c r="H81" s="71"/>
      <c r="I81" s="85"/>
      <c r="J81" s="87"/>
      <c r="K81" s="611"/>
      <c r="L81" s="611"/>
      <c r="M81" s="611"/>
      <c r="N81" s="614"/>
      <c r="O81" s="616"/>
      <c r="P81" s="617"/>
      <c r="Q81" s="617"/>
      <c r="R81" s="618"/>
      <c r="S81" s="610"/>
      <c r="T81" s="611"/>
      <c r="U81" s="611"/>
      <c r="V81" s="91"/>
      <c r="W81" s="90"/>
      <c r="X81" s="611"/>
      <c r="Y81" s="611"/>
      <c r="Z81" s="611"/>
      <c r="AA81" s="614"/>
      <c r="AB81" s="616"/>
      <c r="AC81" s="617"/>
      <c r="AD81" s="617"/>
      <c r="AE81" s="618"/>
      <c r="AF81" s="610"/>
      <c r="AG81" s="611"/>
      <c r="AH81" s="611"/>
      <c r="AI81" s="107"/>
      <c r="AJ81" s="103"/>
      <c r="AK81" s="523" t="s">
        <v>173</v>
      </c>
      <c r="AL81" s="524"/>
      <c r="AM81" s="524"/>
      <c r="AN81" s="524"/>
      <c r="AO81" s="524"/>
      <c r="AP81" s="524"/>
      <c r="AQ81" s="524"/>
      <c r="AR81" s="524"/>
      <c r="AS81" s="524"/>
      <c r="AT81" s="524"/>
      <c r="AU81" s="525"/>
      <c r="AV81" s="71"/>
    </row>
    <row r="82" spans="1:48" ht="7.05" customHeight="1">
      <c r="A82" s="71"/>
      <c r="B82" s="485">
        <v>0.91666666666666663</v>
      </c>
      <c r="C82" s="486"/>
      <c r="D82" s="487"/>
      <c r="E82" s="301"/>
      <c r="F82" s="535"/>
      <c r="G82" s="535"/>
      <c r="H82" s="535"/>
      <c r="I82" s="536"/>
      <c r="J82" s="110"/>
      <c r="K82" s="673"/>
      <c r="L82" s="673"/>
      <c r="M82" s="673"/>
      <c r="N82" s="674"/>
      <c r="O82" s="619"/>
      <c r="P82" s="620"/>
      <c r="Q82" s="620"/>
      <c r="R82" s="621"/>
      <c r="S82" s="672"/>
      <c r="T82" s="673"/>
      <c r="U82" s="673"/>
      <c r="V82" s="94"/>
      <c r="W82" s="93"/>
      <c r="X82" s="673"/>
      <c r="Y82" s="673"/>
      <c r="Z82" s="673"/>
      <c r="AA82" s="674"/>
      <c r="AB82" s="619"/>
      <c r="AC82" s="620"/>
      <c r="AD82" s="620"/>
      <c r="AE82" s="621"/>
      <c r="AF82" s="672"/>
      <c r="AG82" s="673"/>
      <c r="AH82" s="673"/>
      <c r="AI82" s="104"/>
      <c r="AJ82" s="103"/>
      <c r="AK82" s="523"/>
      <c r="AL82" s="524"/>
      <c r="AM82" s="524"/>
      <c r="AN82" s="524"/>
      <c r="AO82" s="524"/>
      <c r="AP82" s="524"/>
      <c r="AQ82" s="524"/>
      <c r="AR82" s="524"/>
      <c r="AS82" s="524"/>
      <c r="AT82" s="524"/>
      <c r="AU82" s="525"/>
      <c r="AV82" s="71"/>
    </row>
    <row r="83" spans="1:48" ht="11.4" customHeight="1" thickBot="1">
      <c r="A83" s="71"/>
      <c r="B83" s="532"/>
      <c r="C83" s="533"/>
      <c r="D83" s="534"/>
      <c r="E83" s="303"/>
      <c r="F83" s="441"/>
      <c r="G83" s="441"/>
      <c r="H83" s="441"/>
      <c r="I83" s="442"/>
      <c r="J83" s="529" t="s">
        <v>161</v>
      </c>
      <c r="K83" s="530"/>
      <c r="L83" s="530"/>
      <c r="M83" s="530"/>
      <c r="N83" s="530"/>
      <c r="O83" s="530"/>
      <c r="P83" s="530"/>
      <c r="Q83" s="530"/>
      <c r="R83" s="530"/>
      <c r="S83" s="530"/>
      <c r="T83" s="530"/>
      <c r="U83" s="530"/>
      <c r="V83" s="531"/>
      <c r="W83" s="529" t="s">
        <v>161</v>
      </c>
      <c r="X83" s="530"/>
      <c r="Y83" s="530"/>
      <c r="Z83" s="530"/>
      <c r="AA83" s="530"/>
      <c r="AB83" s="530"/>
      <c r="AC83" s="530"/>
      <c r="AD83" s="530"/>
      <c r="AE83" s="530"/>
      <c r="AF83" s="530"/>
      <c r="AG83" s="530"/>
      <c r="AH83" s="530"/>
      <c r="AI83" s="531"/>
      <c r="AJ83" s="103"/>
      <c r="AK83" s="526"/>
      <c r="AL83" s="527"/>
      <c r="AM83" s="527"/>
      <c r="AN83" s="527"/>
      <c r="AO83" s="527"/>
      <c r="AP83" s="527"/>
      <c r="AQ83" s="527"/>
      <c r="AR83" s="527"/>
      <c r="AS83" s="527"/>
      <c r="AT83" s="527"/>
      <c r="AU83" s="528"/>
      <c r="AV83" s="71"/>
    </row>
    <row r="84" spans="1:48" ht="3.75" customHeight="1">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row>
    <row r="85" spans="1:48" ht="15" customHeight="1">
      <c r="A85" s="71"/>
      <c r="B85" s="472"/>
      <c r="C85" s="472"/>
      <c r="D85" s="472"/>
      <c r="E85" s="472"/>
      <c r="F85" s="472"/>
      <c r="G85" s="472"/>
      <c r="H85" s="472"/>
      <c r="I85" s="472"/>
      <c r="J85" s="71"/>
      <c r="K85" s="517" t="s">
        <v>158</v>
      </c>
      <c r="L85" s="518"/>
      <c r="M85" s="518"/>
      <c r="N85" s="518"/>
      <c r="O85" s="518"/>
      <c r="P85" s="518"/>
      <c r="Q85" s="518"/>
      <c r="R85" s="518"/>
      <c r="S85" s="518"/>
      <c r="T85" s="518"/>
      <c r="U85" s="518"/>
      <c r="V85" s="519"/>
      <c r="W85" s="71"/>
      <c r="X85" s="517" t="s">
        <v>159</v>
      </c>
      <c r="Y85" s="518"/>
      <c r="Z85" s="518"/>
      <c r="AA85" s="518"/>
      <c r="AB85" s="518"/>
      <c r="AC85" s="518"/>
      <c r="AD85" s="518"/>
      <c r="AE85" s="518"/>
      <c r="AF85" s="518"/>
      <c r="AG85" s="518"/>
      <c r="AH85" s="518"/>
      <c r="AI85" s="519"/>
      <c r="AJ85" s="71"/>
      <c r="AK85" s="517" t="s">
        <v>160</v>
      </c>
      <c r="AL85" s="518"/>
      <c r="AM85" s="518"/>
      <c r="AN85" s="518"/>
      <c r="AO85" s="518"/>
      <c r="AP85" s="518"/>
      <c r="AQ85" s="518"/>
      <c r="AR85" s="518"/>
      <c r="AS85" s="518"/>
      <c r="AT85" s="518"/>
      <c r="AU85" s="518"/>
      <c r="AV85" s="519"/>
    </row>
    <row r="86" spans="1:48" ht="9.75" customHeight="1">
      <c r="A86" s="71"/>
      <c r="B86" s="472"/>
      <c r="C86" s="472"/>
      <c r="D86" s="472"/>
      <c r="E86" s="472"/>
      <c r="F86" s="472"/>
      <c r="G86" s="472"/>
      <c r="H86" s="472"/>
      <c r="I86" s="472"/>
      <c r="J86" s="71"/>
      <c r="K86" s="430" t="s">
        <v>76</v>
      </c>
      <c r="L86" s="431"/>
      <c r="M86" s="431"/>
      <c r="N86" s="431"/>
      <c r="O86" s="431"/>
      <c r="P86" s="431"/>
      <c r="Q86" s="431"/>
      <c r="R86" s="432"/>
      <c r="S86" s="448" t="s">
        <v>49</v>
      </c>
      <c r="T86" s="431"/>
      <c r="U86" s="431"/>
      <c r="V86" s="449"/>
      <c r="W86" s="111"/>
      <c r="X86" s="430" t="s">
        <v>76</v>
      </c>
      <c r="Y86" s="431"/>
      <c r="Z86" s="431"/>
      <c r="AA86" s="431"/>
      <c r="AB86" s="431"/>
      <c r="AC86" s="431"/>
      <c r="AD86" s="431"/>
      <c r="AE86" s="432"/>
      <c r="AF86" s="448" t="s">
        <v>49</v>
      </c>
      <c r="AG86" s="431"/>
      <c r="AH86" s="431"/>
      <c r="AI86" s="449"/>
      <c r="AJ86" s="49"/>
      <c r="AK86" s="430" t="s">
        <v>76</v>
      </c>
      <c r="AL86" s="431"/>
      <c r="AM86" s="431"/>
      <c r="AN86" s="431"/>
      <c r="AO86" s="431"/>
      <c r="AP86" s="431"/>
      <c r="AQ86" s="431"/>
      <c r="AR86" s="432"/>
      <c r="AS86" s="448" t="s">
        <v>49</v>
      </c>
      <c r="AT86" s="431"/>
      <c r="AU86" s="431"/>
      <c r="AV86" s="449"/>
    </row>
    <row r="87" spans="1:48" ht="21.6" customHeight="1">
      <c r="A87" s="71"/>
      <c r="B87" s="472"/>
      <c r="C87" s="472"/>
      <c r="D87" s="472"/>
      <c r="E87" s="472"/>
      <c r="F87" s="472"/>
      <c r="G87" s="472"/>
      <c r="H87" s="472"/>
      <c r="I87" s="472"/>
      <c r="J87" s="71"/>
      <c r="K87" s="679" t="s">
        <v>262</v>
      </c>
      <c r="L87" s="680"/>
      <c r="M87" s="680"/>
      <c r="N87" s="680"/>
      <c r="O87" s="680"/>
      <c r="P87" s="680"/>
      <c r="Q87" s="680"/>
      <c r="R87" s="681"/>
      <c r="S87" s="682">
        <v>1</v>
      </c>
      <c r="T87" s="683"/>
      <c r="U87" s="683"/>
      <c r="V87" s="684"/>
      <c r="W87" s="78"/>
      <c r="X87" s="679" t="s">
        <v>260</v>
      </c>
      <c r="Y87" s="680"/>
      <c r="Z87" s="680"/>
      <c r="AA87" s="680"/>
      <c r="AB87" s="680"/>
      <c r="AC87" s="680"/>
      <c r="AD87" s="680"/>
      <c r="AE87" s="681"/>
      <c r="AF87" s="682">
        <v>20</v>
      </c>
      <c r="AG87" s="683"/>
      <c r="AH87" s="683"/>
      <c r="AI87" s="684"/>
      <c r="AJ87" s="71"/>
      <c r="AK87" s="679"/>
      <c r="AL87" s="680"/>
      <c r="AM87" s="680"/>
      <c r="AN87" s="680"/>
      <c r="AO87" s="680"/>
      <c r="AP87" s="680"/>
      <c r="AQ87" s="680"/>
      <c r="AR87" s="681"/>
      <c r="AS87" s="682"/>
      <c r="AT87" s="683"/>
      <c r="AU87" s="683"/>
      <c r="AV87" s="684"/>
    </row>
    <row r="88" spans="1:48" ht="21.6" customHeight="1">
      <c r="A88" s="71"/>
      <c r="B88" s="471"/>
      <c r="C88" s="471"/>
      <c r="D88" s="471"/>
      <c r="E88" s="471"/>
      <c r="F88" s="471"/>
      <c r="G88" s="471"/>
      <c r="H88" s="471"/>
      <c r="I88" s="471"/>
      <c r="J88" s="71"/>
      <c r="K88" s="679"/>
      <c r="L88" s="680"/>
      <c r="M88" s="680"/>
      <c r="N88" s="680"/>
      <c r="O88" s="680"/>
      <c r="P88" s="680"/>
      <c r="Q88" s="680"/>
      <c r="R88" s="681"/>
      <c r="S88" s="682"/>
      <c r="T88" s="683"/>
      <c r="U88" s="683"/>
      <c r="V88" s="684"/>
      <c r="W88" s="78"/>
      <c r="X88" s="679" t="s">
        <v>261</v>
      </c>
      <c r="Y88" s="680"/>
      <c r="Z88" s="680"/>
      <c r="AA88" s="680"/>
      <c r="AB88" s="680"/>
      <c r="AC88" s="680"/>
      <c r="AD88" s="680"/>
      <c r="AE88" s="681"/>
      <c r="AF88" s="682">
        <v>5</v>
      </c>
      <c r="AG88" s="683"/>
      <c r="AH88" s="683"/>
      <c r="AI88" s="684"/>
      <c r="AJ88" s="71"/>
      <c r="AK88" s="679"/>
      <c r="AL88" s="680"/>
      <c r="AM88" s="680"/>
      <c r="AN88" s="680"/>
      <c r="AO88" s="680"/>
      <c r="AP88" s="680"/>
      <c r="AQ88" s="680"/>
      <c r="AR88" s="681"/>
      <c r="AS88" s="682"/>
      <c r="AT88" s="683"/>
      <c r="AU88" s="683"/>
      <c r="AV88" s="684"/>
    </row>
    <row r="89" spans="1:48" ht="21.6" customHeight="1">
      <c r="A89" s="71"/>
      <c r="B89" s="471"/>
      <c r="C89" s="471"/>
      <c r="D89" s="471"/>
      <c r="E89" s="471"/>
      <c r="F89" s="471"/>
      <c r="G89" s="471"/>
      <c r="H89" s="471"/>
      <c r="I89" s="471"/>
      <c r="J89" s="71"/>
      <c r="K89" s="679"/>
      <c r="L89" s="680"/>
      <c r="M89" s="680"/>
      <c r="N89" s="680"/>
      <c r="O89" s="680"/>
      <c r="P89" s="680"/>
      <c r="Q89" s="680"/>
      <c r="R89" s="681"/>
      <c r="S89" s="682"/>
      <c r="T89" s="683"/>
      <c r="U89" s="683"/>
      <c r="V89" s="684"/>
      <c r="W89" s="78"/>
      <c r="X89" s="679"/>
      <c r="Y89" s="680"/>
      <c r="Z89" s="680"/>
      <c r="AA89" s="680"/>
      <c r="AB89" s="680"/>
      <c r="AC89" s="680"/>
      <c r="AD89" s="680"/>
      <c r="AE89" s="681"/>
      <c r="AF89" s="682"/>
      <c r="AG89" s="683"/>
      <c r="AH89" s="683"/>
      <c r="AI89" s="684"/>
      <c r="AJ89" s="71"/>
      <c r="AK89" s="679"/>
      <c r="AL89" s="680"/>
      <c r="AM89" s="680"/>
      <c r="AN89" s="680"/>
      <c r="AO89" s="680"/>
      <c r="AP89" s="680"/>
      <c r="AQ89" s="680"/>
      <c r="AR89" s="681"/>
      <c r="AS89" s="682"/>
      <c r="AT89" s="683"/>
      <c r="AU89" s="683"/>
      <c r="AV89" s="684"/>
    </row>
    <row r="90" spans="1:48" ht="21.6" customHeight="1">
      <c r="A90" s="71"/>
      <c r="B90" s="472"/>
      <c r="C90" s="472"/>
      <c r="D90" s="472"/>
      <c r="E90" s="472"/>
      <c r="F90" s="472"/>
      <c r="G90" s="472"/>
      <c r="H90" s="472"/>
      <c r="I90" s="472"/>
      <c r="J90" s="71"/>
      <c r="K90" s="679"/>
      <c r="L90" s="680"/>
      <c r="M90" s="680"/>
      <c r="N90" s="680"/>
      <c r="O90" s="680"/>
      <c r="P90" s="680"/>
      <c r="Q90" s="680"/>
      <c r="R90" s="681"/>
      <c r="S90" s="682"/>
      <c r="T90" s="683"/>
      <c r="U90" s="683"/>
      <c r="V90" s="684"/>
      <c r="W90" s="78"/>
      <c r="X90" s="679"/>
      <c r="Y90" s="680"/>
      <c r="Z90" s="680"/>
      <c r="AA90" s="680"/>
      <c r="AB90" s="680"/>
      <c r="AC90" s="680"/>
      <c r="AD90" s="680"/>
      <c r="AE90" s="681"/>
      <c r="AF90" s="682"/>
      <c r="AG90" s="683"/>
      <c r="AH90" s="683"/>
      <c r="AI90" s="684"/>
      <c r="AJ90" s="71"/>
      <c r="AK90" s="679"/>
      <c r="AL90" s="680"/>
      <c r="AM90" s="680"/>
      <c r="AN90" s="680"/>
      <c r="AO90" s="680"/>
      <c r="AP90" s="680"/>
      <c r="AQ90" s="680"/>
      <c r="AR90" s="681"/>
      <c r="AS90" s="682"/>
      <c r="AT90" s="683"/>
      <c r="AU90" s="683"/>
      <c r="AV90" s="684"/>
    </row>
    <row r="91" spans="1:48" ht="12" customHeight="1">
      <c r="B91" s="469" t="s">
        <v>124</v>
      </c>
      <c r="C91" s="469"/>
      <c r="D91" s="469"/>
      <c r="E91" s="469"/>
      <c r="F91" s="469"/>
      <c r="G91" s="469"/>
      <c r="H91" s="469"/>
      <c r="I91" s="469"/>
      <c r="J91" s="469"/>
      <c r="K91" s="469"/>
      <c r="L91" s="469"/>
      <c r="M91" s="469"/>
      <c r="N91" s="469"/>
      <c r="O91" s="469"/>
      <c r="P91" s="469"/>
      <c r="Q91" s="469"/>
      <c r="R91" s="469"/>
      <c r="S91" s="469"/>
      <c r="T91" s="469"/>
      <c r="U91" s="469"/>
      <c r="V91" s="469"/>
      <c r="W91" s="469"/>
      <c r="X91" s="469"/>
      <c r="Y91" s="469"/>
      <c r="Z91" s="469"/>
      <c r="AA91" s="469"/>
      <c r="AB91" s="469"/>
      <c r="AC91" s="469"/>
      <c r="AD91" s="469"/>
      <c r="AE91" s="469"/>
      <c r="AF91" s="469"/>
      <c r="AG91" s="469"/>
      <c r="AH91" s="469"/>
      <c r="AI91" s="469"/>
      <c r="AJ91" s="112"/>
      <c r="AK91" s="470" t="s">
        <v>380</v>
      </c>
      <c r="AL91" s="470"/>
      <c r="AM91" s="470"/>
      <c r="AN91" s="470"/>
      <c r="AO91" s="470"/>
      <c r="AP91" s="470"/>
      <c r="AQ91" s="470"/>
      <c r="AR91" s="470"/>
      <c r="AS91" s="470"/>
      <c r="AT91" s="470"/>
      <c r="AU91" s="470"/>
      <c r="AV91" s="470"/>
    </row>
  </sheetData>
  <mergeCells count="315">
    <mergeCell ref="B91:AI91"/>
    <mergeCell ref="AK91:AV91"/>
    <mergeCell ref="K37:N42"/>
    <mergeCell ref="K43:N46"/>
    <mergeCell ref="K47:N52"/>
    <mergeCell ref="S37:U52"/>
    <mergeCell ref="O37:R52"/>
    <mergeCell ref="K55:N70"/>
    <mergeCell ref="O55:R70"/>
    <mergeCell ref="S55:U70"/>
    <mergeCell ref="AK89:AR89"/>
    <mergeCell ref="AS89:AV89"/>
    <mergeCell ref="B90:I90"/>
    <mergeCell ref="K90:R90"/>
    <mergeCell ref="S90:V90"/>
    <mergeCell ref="X90:AE90"/>
    <mergeCell ref="AF90:AI90"/>
    <mergeCell ref="AK90:AR90"/>
    <mergeCell ref="AS90:AV90"/>
    <mergeCell ref="AF88:AI88"/>
    <mergeCell ref="AK88:AR88"/>
    <mergeCell ref="AS88:AV88"/>
    <mergeCell ref="B89:C89"/>
    <mergeCell ref="D89:G89"/>
    <mergeCell ref="H89:I89"/>
    <mergeCell ref="K89:R89"/>
    <mergeCell ref="S89:V89"/>
    <mergeCell ref="X89:AE89"/>
    <mergeCell ref="AF89:AI89"/>
    <mergeCell ref="B88:C88"/>
    <mergeCell ref="D88:G88"/>
    <mergeCell ref="H88:I88"/>
    <mergeCell ref="K88:R88"/>
    <mergeCell ref="S88:V88"/>
    <mergeCell ref="X88:AE88"/>
    <mergeCell ref="AS86:AV86"/>
    <mergeCell ref="B87:I87"/>
    <mergeCell ref="K87:R87"/>
    <mergeCell ref="S87:V87"/>
    <mergeCell ref="X87:AE87"/>
    <mergeCell ref="AF87:AI87"/>
    <mergeCell ref="AK87:AR87"/>
    <mergeCell ref="AS87:AV87"/>
    <mergeCell ref="B85:I85"/>
    <mergeCell ref="K85:V85"/>
    <mergeCell ref="X85:AI85"/>
    <mergeCell ref="AK85:AV85"/>
    <mergeCell ref="B86:I86"/>
    <mergeCell ref="K86:R86"/>
    <mergeCell ref="S86:V86"/>
    <mergeCell ref="X86:AE86"/>
    <mergeCell ref="AF86:AI86"/>
    <mergeCell ref="AK86:AR86"/>
    <mergeCell ref="AF81:AH82"/>
    <mergeCell ref="AK81:AU83"/>
    <mergeCell ref="B82:D83"/>
    <mergeCell ref="F82:I83"/>
    <mergeCell ref="J83:V83"/>
    <mergeCell ref="W83:AI83"/>
    <mergeCell ref="B80:D81"/>
    <mergeCell ref="K81:N82"/>
    <mergeCell ref="O81:R82"/>
    <mergeCell ref="S81:U82"/>
    <mergeCell ref="X81:AA82"/>
    <mergeCell ref="AB81:AE82"/>
    <mergeCell ref="K77:N80"/>
    <mergeCell ref="O77:R80"/>
    <mergeCell ref="S77:U80"/>
    <mergeCell ref="AK78:AU80"/>
    <mergeCell ref="X79:AA80"/>
    <mergeCell ref="AB79:AE80"/>
    <mergeCell ref="AF79:AH80"/>
    <mergeCell ref="AF75:AH76"/>
    <mergeCell ref="B76:D77"/>
    <mergeCell ref="AK76:AU77"/>
    <mergeCell ref="X77:AA78"/>
    <mergeCell ref="AB77:AE78"/>
    <mergeCell ref="AF77:AH78"/>
    <mergeCell ref="B78:D79"/>
    <mergeCell ref="B74:D75"/>
    <mergeCell ref="X75:AA76"/>
    <mergeCell ref="AB75:AE76"/>
    <mergeCell ref="K71:N76"/>
    <mergeCell ref="O71:R76"/>
    <mergeCell ref="S71:U76"/>
    <mergeCell ref="X73:AA74"/>
    <mergeCell ref="AB73:AE74"/>
    <mergeCell ref="AF73:AH74"/>
    <mergeCell ref="B70:D71"/>
    <mergeCell ref="AK70:AK71"/>
    <mergeCell ref="AL70:AU75"/>
    <mergeCell ref="X71:AA72"/>
    <mergeCell ref="AB71:AE72"/>
    <mergeCell ref="AF71:AH72"/>
    <mergeCell ref="B72:D73"/>
    <mergeCell ref="B66:D67"/>
    <mergeCell ref="X67:AA68"/>
    <mergeCell ref="AB67:AE68"/>
    <mergeCell ref="B68:D69"/>
    <mergeCell ref="X65:AA66"/>
    <mergeCell ref="AB65:AE66"/>
    <mergeCell ref="AF65:AH66"/>
    <mergeCell ref="AK65:AU69"/>
    <mergeCell ref="AF67:AH68"/>
    <mergeCell ref="X69:AA70"/>
    <mergeCell ref="AB69:AE70"/>
    <mergeCell ref="AF69:AH70"/>
    <mergeCell ref="AK61:AU64"/>
    <mergeCell ref="B62:D63"/>
    <mergeCell ref="X63:AA64"/>
    <mergeCell ref="AB63:AE64"/>
    <mergeCell ref="AF63:AH64"/>
    <mergeCell ref="B64:D65"/>
    <mergeCell ref="AF59:AH60"/>
    <mergeCell ref="B60:D61"/>
    <mergeCell ref="X61:AA62"/>
    <mergeCell ref="AB61:AE62"/>
    <mergeCell ref="AF61:AH62"/>
    <mergeCell ref="AF57:AH58"/>
    <mergeCell ref="AK57:AN58"/>
    <mergeCell ref="AO57:AR58"/>
    <mergeCell ref="AS57:AU58"/>
    <mergeCell ref="B58:D59"/>
    <mergeCell ref="X59:AA60"/>
    <mergeCell ref="AB59:AE60"/>
    <mergeCell ref="AF55:AH56"/>
    <mergeCell ref="AK55:AN56"/>
    <mergeCell ref="AO55:AR56"/>
    <mergeCell ref="AS55:AU56"/>
    <mergeCell ref="B56:D57"/>
    <mergeCell ref="X57:AA58"/>
    <mergeCell ref="AB57:AE58"/>
    <mergeCell ref="AF53:AH54"/>
    <mergeCell ref="AK53:AN54"/>
    <mergeCell ref="AO53:AR54"/>
    <mergeCell ref="AS53:AU54"/>
    <mergeCell ref="B54:D55"/>
    <mergeCell ref="X55:AA56"/>
    <mergeCell ref="AB55:AE56"/>
    <mergeCell ref="B52:D53"/>
    <mergeCell ref="K53:N54"/>
    <mergeCell ref="O53:R54"/>
    <mergeCell ref="S53:U54"/>
    <mergeCell ref="X53:AA54"/>
    <mergeCell ref="AB53:AE54"/>
    <mergeCell ref="X47:AA52"/>
    <mergeCell ref="AB47:AE52"/>
    <mergeCell ref="AK51:AN52"/>
    <mergeCell ref="AO51:AR52"/>
    <mergeCell ref="AS51:AU52"/>
    <mergeCell ref="AF47:AH52"/>
    <mergeCell ref="AK49:AN50"/>
    <mergeCell ref="AO49:AR50"/>
    <mergeCell ref="AS49:AU50"/>
    <mergeCell ref="B50:D51"/>
    <mergeCell ref="F51:G52"/>
    <mergeCell ref="H51:I52"/>
    <mergeCell ref="AO47:AR48"/>
    <mergeCell ref="AS47:AU48"/>
    <mergeCell ref="B48:D49"/>
    <mergeCell ref="F49:G50"/>
    <mergeCell ref="H49:I50"/>
    <mergeCell ref="AK47:AN48"/>
    <mergeCell ref="AK45:AN46"/>
    <mergeCell ref="AO45:AR46"/>
    <mergeCell ref="AS45:AU46"/>
    <mergeCell ref="X43:AA46"/>
    <mergeCell ref="AB43:AE46"/>
    <mergeCell ref="AF43:AH46"/>
    <mergeCell ref="B44:D45"/>
    <mergeCell ref="F45:G46"/>
    <mergeCell ref="H45:I46"/>
    <mergeCell ref="B46:D47"/>
    <mergeCell ref="F47:G48"/>
    <mergeCell ref="H47:I48"/>
    <mergeCell ref="AK43:AN44"/>
    <mergeCell ref="AO43:AR44"/>
    <mergeCell ref="AS43:AU44"/>
    <mergeCell ref="AK37:AN38"/>
    <mergeCell ref="AO37:AR38"/>
    <mergeCell ref="AS37:AU38"/>
    <mergeCell ref="B38:D39"/>
    <mergeCell ref="F39:G42"/>
    <mergeCell ref="H39:I42"/>
    <mergeCell ref="AK35:AN36"/>
    <mergeCell ref="AO35:AR36"/>
    <mergeCell ref="AS35:AU36"/>
    <mergeCell ref="B36:D37"/>
    <mergeCell ref="AK41:AN42"/>
    <mergeCell ref="AO41:AR42"/>
    <mergeCell ref="AS41:AU42"/>
    <mergeCell ref="B42:D43"/>
    <mergeCell ref="F43:G44"/>
    <mergeCell ref="H43:I44"/>
    <mergeCell ref="B40:D41"/>
    <mergeCell ref="AK39:AN40"/>
    <mergeCell ref="AO39:AR40"/>
    <mergeCell ref="AS39:AU40"/>
    <mergeCell ref="X31:AA42"/>
    <mergeCell ref="AB31:AE42"/>
    <mergeCell ref="AF31:AH42"/>
    <mergeCell ref="AK33:AN34"/>
    <mergeCell ref="AO33:AR34"/>
    <mergeCell ref="AS33:AU34"/>
    <mergeCell ref="B34:D35"/>
    <mergeCell ref="K35:N36"/>
    <mergeCell ref="O35:R36"/>
    <mergeCell ref="S35:U36"/>
    <mergeCell ref="AK31:AN32"/>
    <mergeCell ref="AO31:AR32"/>
    <mergeCell ref="AS31:AU32"/>
    <mergeCell ref="B32:D33"/>
    <mergeCell ref="K33:N34"/>
    <mergeCell ref="O33:R34"/>
    <mergeCell ref="S33:U34"/>
    <mergeCell ref="AF29:AH30"/>
    <mergeCell ref="AK29:AN30"/>
    <mergeCell ref="AO29:AR30"/>
    <mergeCell ref="AS29:AU30"/>
    <mergeCell ref="B30:D31"/>
    <mergeCell ref="K31:N32"/>
    <mergeCell ref="O31:R32"/>
    <mergeCell ref="S31:U32"/>
    <mergeCell ref="AK27:AN28"/>
    <mergeCell ref="AO27:AR28"/>
    <mergeCell ref="AS27:AU28"/>
    <mergeCell ref="B28:D29"/>
    <mergeCell ref="K29:N30"/>
    <mergeCell ref="O29:R30"/>
    <mergeCell ref="S29:U30"/>
    <mergeCell ref="X29:AA30"/>
    <mergeCell ref="AB29:AE30"/>
    <mergeCell ref="X25:AA28"/>
    <mergeCell ref="AB25:AE28"/>
    <mergeCell ref="AF25:AH28"/>
    <mergeCell ref="AK25:AN26"/>
    <mergeCell ref="AO25:AR26"/>
    <mergeCell ref="AS25:AU26"/>
    <mergeCell ref="B26:D27"/>
    <mergeCell ref="K27:N28"/>
    <mergeCell ref="O27:R28"/>
    <mergeCell ref="S27:U28"/>
    <mergeCell ref="AF23:AH24"/>
    <mergeCell ref="AK23:AN24"/>
    <mergeCell ref="AO23:AR24"/>
    <mergeCell ref="AS23:AU24"/>
    <mergeCell ref="B24:D25"/>
    <mergeCell ref="K25:N26"/>
    <mergeCell ref="O25:R26"/>
    <mergeCell ref="S25:U26"/>
    <mergeCell ref="AF21:AH22"/>
    <mergeCell ref="AK21:AN22"/>
    <mergeCell ref="AO21:AR22"/>
    <mergeCell ref="AS21:AU22"/>
    <mergeCell ref="B22:D23"/>
    <mergeCell ref="K23:N24"/>
    <mergeCell ref="O23:R24"/>
    <mergeCell ref="S23:U24"/>
    <mergeCell ref="X23:AA24"/>
    <mergeCell ref="AB23:AE24"/>
    <mergeCell ref="B20:D21"/>
    <mergeCell ref="K21:N22"/>
    <mergeCell ref="O21:R22"/>
    <mergeCell ref="S21:U22"/>
    <mergeCell ref="X21:AA22"/>
    <mergeCell ref="AB21:AE22"/>
    <mergeCell ref="AF18:AI18"/>
    <mergeCell ref="AJ18:AN18"/>
    <mergeCell ref="AO18:AR18"/>
    <mergeCell ref="AS18:AV18"/>
    <mergeCell ref="O19:R20"/>
    <mergeCell ref="W19:AI20"/>
    <mergeCell ref="AJ19:AV20"/>
    <mergeCell ref="B18:D19"/>
    <mergeCell ref="J18:N18"/>
    <mergeCell ref="O18:R18"/>
    <mergeCell ref="S18:V18"/>
    <mergeCell ref="W18:AA18"/>
    <mergeCell ref="AB18:AE18"/>
    <mergeCell ref="B10:AV10"/>
    <mergeCell ref="B11:AV11"/>
    <mergeCell ref="B12:AV12"/>
    <mergeCell ref="B13:AV13"/>
    <mergeCell ref="B14:AV14"/>
    <mergeCell ref="K17:U17"/>
    <mergeCell ref="X17:AH17"/>
    <mergeCell ref="AK17:AU17"/>
    <mergeCell ref="T8:X8"/>
    <mergeCell ref="Y8:AC8"/>
    <mergeCell ref="AD8:AG8"/>
    <mergeCell ref="AI8:AR8"/>
    <mergeCell ref="AS8:AT8"/>
    <mergeCell ref="AU8:AV8"/>
    <mergeCell ref="B8:C8"/>
    <mergeCell ref="D8:F8"/>
    <mergeCell ref="G8:H8"/>
    <mergeCell ref="I8:M8"/>
    <mergeCell ref="N8:Q8"/>
    <mergeCell ref="R8:S8"/>
    <mergeCell ref="B5:B6"/>
    <mergeCell ref="C5:R6"/>
    <mergeCell ref="S5:S6"/>
    <mergeCell ref="B1:R1"/>
    <mergeCell ref="T1:AN4"/>
    <mergeCell ref="AO1:AV1"/>
    <mergeCell ref="B2:R3"/>
    <mergeCell ref="AO2:AV2"/>
    <mergeCell ref="AQ3:AV3"/>
    <mergeCell ref="AL5:AV5"/>
    <mergeCell ref="T6:X6"/>
    <mergeCell ref="AH6:AK6"/>
    <mergeCell ref="AL6:AV6"/>
    <mergeCell ref="T5:X5"/>
    <mergeCell ref="Y5:AG6"/>
    <mergeCell ref="AH5:AK5"/>
  </mergeCells>
  <phoneticPr fontId="2"/>
  <conditionalFormatting sqref="D88:G88">
    <cfRule type="expression" dxfId="263" priority="8" stopIfTrue="1">
      <formula>$D$88&gt;10</formula>
    </cfRule>
  </conditionalFormatting>
  <conditionalFormatting sqref="D89:G89">
    <cfRule type="expression" dxfId="262" priority="7" stopIfTrue="1">
      <formula>$D$89&gt;5</formula>
    </cfRule>
  </conditionalFormatting>
  <conditionalFormatting sqref="I8:M8">
    <cfRule type="cellIs" dxfId="261" priority="3" operator="equal">
      <formula>0</formula>
    </cfRule>
  </conditionalFormatting>
  <conditionalFormatting sqref="X17:AH17">
    <cfRule type="cellIs" dxfId="260" priority="6" operator="equal">
      <formula>1</formula>
    </cfRule>
  </conditionalFormatting>
  <conditionalFormatting sqref="Y5 C5:R6 AL5:AV6 K17:U17">
    <cfRule type="cellIs" dxfId="259" priority="4" operator="equal">
      <formula>0</formula>
    </cfRule>
  </conditionalFormatting>
  <conditionalFormatting sqref="Y8:AC8">
    <cfRule type="cellIs" dxfId="258" priority="5" operator="equal">
      <formula>0</formula>
    </cfRule>
  </conditionalFormatting>
  <conditionalFormatting sqref="AK17:AU17">
    <cfRule type="cellIs" dxfId="257" priority="1" operator="equal">
      <formula>2</formula>
    </cfRule>
  </conditionalFormatting>
  <conditionalFormatting sqref="AO2:AV2">
    <cfRule type="cellIs" dxfId="256" priority="2" operator="equal">
      <formula>0</formula>
    </cfRule>
  </conditionalFormatting>
  <dataValidations count="3">
    <dataValidation imeMode="on" allowBlank="1" showInputMessage="1" showErrorMessage="1" sqref="AK86:AK90 K86:K90 X86:X90" xr:uid="{9F131991-5AAF-42B6-81E2-880D7CCE08FC}"/>
    <dataValidation type="list" allowBlank="1" showInputMessage="1" promptTitle="2人乗りプールカヌー艇数" prompt="2人乗りプールカヌーの使用艇数を入力してください。_x000a_100円/艇です。また、プールカヌーでは入場料が必要です。_x000a_最大貸出艇数は5艇です。5艇以内で入力してください。_x000a_※　手動入力もできます。" sqref="D89:G89" xr:uid="{D1EF0D89-8DE0-422E-AAEC-484A8E6CFD83}">
      <formula1>#REF!</formula1>
    </dataValidation>
    <dataValidation type="list" allowBlank="1" showInputMessage="1" promptTitle="1人乗りプールカヌー艇数" prompt="1人乗りプールカヌーの使用艇数を入力してください。_x000a_100円/艇です。また、プールカヌーでは入場料が必要です。_x000a_最大貸出艇数は10艇です。10艇以内で入力してください。_x000a_※　手動入力もできます。" sqref="D88:G88" xr:uid="{282D2946-718F-4C85-8F6D-FFB568FEBF14}">
      <formula1>#REF!</formula1>
    </dataValidation>
  </dataValidations>
  <printOptions horizontalCentered="1"/>
  <pageMargins left="0.23622047244094491" right="0.23622047244094491" top="0.74803149606299213" bottom="0.74803149606299213" header="0.31496062992125984" footer="0.31496062992125984"/>
  <pageSetup paperSize="9" scale="94" orientation="portrait" r:id="rId1"/>
  <colBreaks count="1" manualBreakCount="1">
    <brk id="4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A9FC7-1298-402B-A6A9-5EDAE515A799}">
  <sheetPr>
    <tabColor rgb="FFFFFF99"/>
  </sheetPr>
  <dimension ref="B1:AE143"/>
  <sheetViews>
    <sheetView view="pageBreakPreview" zoomScaleNormal="100" zoomScaleSheetLayoutView="100" workbookViewId="0">
      <selection activeCell="B10" sqref="B10:AV10"/>
    </sheetView>
  </sheetViews>
  <sheetFormatPr defaultColWidth="9" defaultRowHeight="13.2"/>
  <cols>
    <col min="1" max="1" width="1.109375" style="113" customWidth="1"/>
    <col min="2" max="2" width="4" style="113" customWidth="1"/>
    <col min="3" max="7" width="4" style="117" customWidth="1"/>
    <col min="8" max="15" width="4" style="113" customWidth="1"/>
    <col min="16" max="16" width="4" style="114" customWidth="1"/>
    <col min="17" max="28" width="4" style="113" customWidth="1"/>
    <col min="29" max="29" width="9" style="113"/>
    <col min="30" max="31" width="9" style="113" hidden="1" customWidth="1"/>
    <col min="32" max="16384" width="9" style="113"/>
  </cols>
  <sheetData>
    <row r="1" spans="2:31" ht="14.25" customHeight="1">
      <c r="B1" s="735" t="s">
        <v>267</v>
      </c>
      <c r="C1" s="735"/>
      <c r="D1" s="735"/>
      <c r="E1" s="735"/>
      <c r="F1" s="735"/>
      <c r="G1" s="735"/>
      <c r="H1" s="735"/>
      <c r="I1" s="735"/>
      <c r="J1" s="735"/>
      <c r="K1" s="735"/>
      <c r="L1" s="735"/>
      <c r="M1" s="735"/>
      <c r="Z1" s="115" t="s">
        <v>8</v>
      </c>
      <c r="AA1" s="115">
        <v>1</v>
      </c>
      <c r="AB1" s="116"/>
      <c r="AD1" s="113" t="s">
        <v>17</v>
      </c>
      <c r="AE1" s="113" t="s">
        <v>23</v>
      </c>
    </row>
    <row r="2" spans="2:31" ht="3" customHeight="1">
      <c r="AD2" s="113" t="s">
        <v>18</v>
      </c>
      <c r="AE2" s="113" t="s">
        <v>24</v>
      </c>
    </row>
    <row r="3" spans="2:31" s="117" customFormat="1" ht="20.399999999999999" customHeight="1">
      <c r="B3" s="737" t="s">
        <v>70</v>
      </c>
      <c r="C3" s="737"/>
      <c r="D3" s="737"/>
      <c r="E3" s="737"/>
      <c r="F3" s="737"/>
      <c r="G3" s="737"/>
      <c r="H3" s="737"/>
      <c r="J3" s="736">
        <f>●ご利用者情報!D13</f>
        <v>0</v>
      </c>
      <c r="K3" s="736"/>
      <c r="L3" s="736"/>
      <c r="M3" s="736"/>
      <c r="N3" s="736"/>
      <c r="O3" s="736"/>
      <c r="P3" s="736"/>
      <c r="Q3" s="737" t="s">
        <v>74</v>
      </c>
      <c r="R3" s="737"/>
      <c r="S3" s="736">
        <f>●ご利用者情報!D15</f>
        <v>0</v>
      </c>
      <c r="T3" s="736"/>
      <c r="U3" s="736"/>
      <c r="V3" s="736"/>
      <c r="W3" s="736"/>
      <c r="X3" s="736"/>
      <c r="Y3" s="736"/>
      <c r="Z3" s="118"/>
      <c r="AA3" s="118"/>
      <c r="AB3" s="119"/>
      <c r="AD3" s="117" t="s">
        <v>19</v>
      </c>
    </row>
    <row r="4" spans="2:31" ht="4.8" customHeight="1" thickBot="1">
      <c r="AD4" s="113" t="s">
        <v>20</v>
      </c>
    </row>
    <row r="5" spans="2:31" ht="25.05" customHeight="1">
      <c r="B5" s="719" t="s">
        <v>0</v>
      </c>
      <c r="C5" s="720"/>
      <c r="D5" s="720"/>
      <c r="E5" s="720"/>
      <c r="F5" s="721"/>
      <c r="G5" s="723">
        <f>●ご利用者情報!D5</f>
        <v>0</v>
      </c>
      <c r="H5" s="723"/>
      <c r="I5" s="723"/>
      <c r="J5" s="723"/>
      <c r="K5" s="723"/>
      <c r="L5" s="723"/>
      <c r="M5" s="723"/>
      <c r="N5" s="723"/>
      <c r="O5" s="723"/>
      <c r="P5" s="723"/>
      <c r="Q5" s="723"/>
      <c r="R5" s="723"/>
      <c r="S5" s="723"/>
      <c r="T5" s="723"/>
      <c r="U5" s="723"/>
      <c r="V5" s="723"/>
      <c r="W5" s="723"/>
      <c r="X5" s="723"/>
      <c r="Y5" s="723"/>
      <c r="Z5" s="723"/>
      <c r="AA5" s="723"/>
      <c r="AB5" s="724"/>
      <c r="AD5" s="113" t="s">
        <v>21</v>
      </c>
    </row>
    <row r="6" spans="2:31" ht="24.6" customHeight="1" thickBot="1">
      <c r="B6" s="725" t="s">
        <v>393</v>
      </c>
      <c r="C6" s="726"/>
      <c r="D6" s="726"/>
      <c r="E6" s="726"/>
      <c r="F6" s="727"/>
      <c r="G6" s="728">
        <f>●ご利用者情報!D8</f>
        <v>0</v>
      </c>
      <c r="H6" s="729"/>
      <c r="I6" s="729"/>
      <c r="J6" s="729"/>
      <c r="K6" s="729"/>
      <c r="L6" s="729"/>
      <c r="M6" s="729"/>
      <c r="N6" s="729"/>
      <c r="O6" s="729"/>
      <c r="P6" s="729"/>
      <c r="Q6" s="729"/>
      <c r="R6" s="729"/>
      <c r="S6" s="729"/>
      <c r="T6" s="729"/>
      <c r="U6" s="729"/>
      <c r="V6" s="729"/>
      <c r="W6" s="729"/>
      <c r="X6" s="729"/>
      <c r="Y6" s="729"/>
      <c r="Z6" s="729"/>
      <c r="AA6" s="729"/>
      <c r="AB6" s="730"/>
      <c r="AC6" s="120"/>
    </row>
    <row r="7" spans="2:31" s="121" customFormat="1" ht="16.95" customHeight="1">
      <c r="B7" s="731" t="s">
        <v>176</v>
      </c>
      <c r="C7" s="731"/>
      <c r="D7" s="731"/>
      <c r="E7" s="731"/>
      <c r="F7" s="731"/>
      <c r="G7" s="731"/>
      <c r="H7" s="731"/>
      <c r="I7" s="731"/>
      <c r="J7" s="731"/>
      <c r="K7" s="731"/>
      <c r="L7" s="731"/>
      <c r="M7" s="731"/>
      <c r="N7" s="731"/>
      <c r="O7" s="731"/>
      <c r="P7" s="731"/>
      <c r="Q7" s="731"/>
      <c r="R7" s="731"/>
      <c r="S7" s="731"/>
      <c r="T7" s="731"/>
      <c r="U7" s="731"/>
      <c r="V7" s="731"/>
      <c r="W7" s="731"/>
      <c r="X7" s="731"/>
      <c r="Y7" s="731"/>
      <c r="Z7" s="731"/>
      <c r="AA7" s="731"/>
    </row>
    <row r="8" spans="2:31" s="121" customFormat="1" ht="16.95" customHeight="1">
      <c r="B8" s="732" t="s">
        <v>285</v>
      </c>
      <c r="C8" s="732"/>
      <c r="D8" s="732"/>
      <c r="E8" s="732"/>
      <c r="F8" s="732"/>
      <c r="G8" s="732"/>
      <c r="H8" s="732"/>
      <c r="I8" s="732"/>
      <c r="J8" s="732"/>
      <c r="K8" s="732"/>
      <c r="L8" s="732"/>
      <c r="M8" s="732"/>
      <c r="N8" s="732"/>
      <c r="O8" s="732"/>
      <c r="P8" s="732"/>
      <c r="Q8" s="732"/>
      <c r="R8" s="732"/>
      <c r="S8" s="732"/>
      <c r="T8" s="732"/>
      <c r="U8" s="732"/>
      <c r="V8" s="732"/>
      <c r="W8" s="732"/>
      <c r="X8" s="732"/>
      <c r="Y8" s="732"/>
      <c r="Z8" s="732"/>
      <c r="AA8" s="732"/>
    </row>
    <row r="9" spans="2:31" ht="7.2" customHeight="1">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row>
    <row r="10" spans="2:31" ht="13.5" customHeight="1" thickBot="1">
      <c r="B10" s="113" t="s">
        <v>9</v>
      </c>
      <c r="C10" s="122"/>
      <c r="D10" s="122"/>
      <c r="E10" s="122"/>
      <c r="F10" s="122"/>
      <c r="G10" s="122"/>
      <c r="H10" s="122"/>
      <c r="I10" s="122"/>
      <c r="J10" s="122"/>
      <c r="K10" s="122"/>
      <c r="L10" s="122"/>
      <c r="M10" s="122"/>
      <c r="N10" s="122"/>
      <c r="O10" s="122"/>
      <c r="P10" s="113" t="s">
        <v>10</v>
      </c>
      <c r="Q10" s="122"/>
      <c r="R10" s="122"/>
      <c r="S10" s="122"/>
      <c r="T10" s="122"/>
      <c r="U10" s="122"/>
      <c r="V10" s="122"/>
      <c r="W10" s="122"/>
      <c r="X10" s="122"/>
      <c r="Y10" s="122"/>
      <c r="Z10" s="122"/>
      <c r="AA10" s="122"/>
    </row>
    <row r="11" spans="2:31" ht="30.6" customHeight="1">
      <c r="B11" s="123"/>
      <c r="C11" s="714" t="s">
        <v>11</v>
      </c>
      <c r="D11" s="714"/>
      <c r="E11" s="714"/>
      <c r="F11" s="714"/>
      <c r="G11" s="714"/>
      <c r="H11" s="124" t="s">
        <v>12</v>
      </c>
      <c r="I11" s="125" t="s">
        <v>13</v>
      </c>
      <c r="J11" s="715" t="s">
        <v>269</v>
      </c>
      <c r="K11" s="716"/>
      <c r="L11" s="717" t="s">
        <v>244</v>
      </c>
      <c r="M11" s="718"/>
      <c r="N11" s="126" t="s">
        <v>104</v>
      </c>
      <c r="O11" s="127"/>
      <c r="P11" s="128"/>
      <c r="Q11" s="714" t="s">
        <v>11</v>
      </c>
      <c r="R11" s="714"/>
      <c r="S11" s="714"/>
      <c r="T11" s="714"/>
      <c r="U11" s="714"/>
      <c r="V11" s="124" t="s">
        <v>12</v>
      </c>
      <c r="W11" s="125" t="s">
        <v>13</v>
      </c>
      <c r="X11" s="715" t="s">
        <v>269</v>
      </c>
      <c r="Y11" s="716"/>
      <c r="Z11" s="717" t="s">
        <v>244</v>
      </c>
      <c r="AA11" s="718"/>
      <c r="AB11" s="126" t="s">
        <v>104</v>
      </c>
    </row>
    <row r="12" spans="2:31" s="117" customFormat="1" ht="21" customHeight="1">
      <c r="B12" s="129">
        <v>1</v>
      </c>
      <c r="C12" s="702"/>
      <c r="D12" s="703"/>
      <c r="E12" s="703"/>
      <c r="F12" s="703"/>
      <c r="G12" s="704"/>
      <c r="H12" s="305"/>
      <c r="I12" s="3"/>
      <c r="J12" s="702"/>
      <c r="K12" s="704"/>
      <c r="L12" s="702"/>
      <c r="M12" s="703"/>
      <c r="N12" s="6"/>
      <c r="O12" s="130"/>
      <c r="P12" s="131">
        <v>1</v>
      </c>
      <c r="Q12" s="702"/>
      <c r="R12" s="703"/>
      <c r="S12" s="703"/>
      <c r="T12" s="703"/>
      <c r="U12" s="704"/>
      <c r="V12" s="305"/>
      <c r="W12" s="3"/>
      <c r="X12" s="702"/>
      <c r="Y12" s="704"/>
      <c r="Z12" s="702"/>
      <c r="AA12" s="703"/>
      <c r="AB12" s="6"/>
      <c r="AD12" s="117" t="str">
        <f t="shared" ref="AD12:AD17" si="0">CONCATENATE(H12,J12)</f>
        <v/>
      </c>
      <c r="AE12" s="117" t="str">
        <f t="shared" ref="AE12:AE25" si="1">CONCATENATE(V12,X12)</f>
        <v/>
      </c>
    </row>
    <row r="13" spans="2:31" s="117" customFormat="1" ht="21" customHeight="1">
      <c r="B13" s="129">
        <v>2</v>
      </c>
      <c r="C13" s="702"/>
      <c r="D13" s="703"/>
      <c r="E13" s="703"/>
      <c r="F13" s="703"/>
      <c r="G13" s="704"/>
      <c r="H13" s="305"/>
      <c r="I13" s="305"/>
      <c r="J13" s="702"/>
      <c r="K13" s="704"/>
      <c r="L13" s="702"/>
      <c r="M13" s="703"/>
      <c r="N13" s="6"/>
      <c r="O13" s="130"/>
      <c r="P13" s="131">
        <v>2</v>
      </c>
      <c r="Q13" s="702"/>
      <c r="R13" s="703"/>
      <c r="S13" s="703"/>
      <c r="T13" s="703"/>
      <c r="U13" s="704"/>
      <c r="V13" s="305"/>
      <c r="W13" s="305"/>
      <c r="X13" s="702"/>
      <c r="Y13" s="704"/>
      <c r="Z13" s="702"/>
      <c r="AA13" s="703"/>
      <c r="AB13" s="6"/>
      <c r="AD13" s="117" t="str">
        <f t="shared" si="0"/>
        <v/>
      </c>
      <c r="AE13" s="117" t="str">
        <f t="shared" si="1"/>
        <v/>
      </c>
    </row>
    <row r="14" spans="2:31" s="117" customFormat="1" ht="21" customHeight="1">
      <c r="B14" s="129">
        <v>3</v>
      </c>
      <c r="C14" s="702"/>
      <c r="D14" s="703"/>
      <c r="E14" s="703"/>
      <c r="F14" s="703"/>
      <c r="G14" s="704"/>
      <c r="H14" s="305"/>
      <c r="I14" s="305"/>
      <c r="J14" s="702"/>
      <c r="K14" s="704"/>
      <c r="L14" s="702"/>
      <c r="M14" s="703"/>
      <c r="N14" s="6"/>
      <c r="O14" s="132"/>
      <c r="P14" s="131">
        <v>3</v>
      </c>
      <c r="Q14" s="702"/>
      <c r="R14" s="703"/>
      <c r="S14" s="703"/>
      <c r="T14" s="703"/>
      <c r="U14" s="704"/>
      <c r="V14" s="305"/>
      <c r="W14" s="305"/>
      <c r="X14" s="702"/>
      <c r="Y14" s="704"/>
      <c r="Z14" s="702"/>
      <c r="AA14" s="703"/>
      <c r="AB14" s="6"/>
      <c r="AD14" s="117" t="str">
        <f t="shared" si="0"/>
        <v/>
      </c>
      <c r="AE14" s="117" t="str">
        <f t="shared" si="1"/>
        <v/>
      </c>
    </row>
    <row r="15" spans="2:31" s="117" customFormat="1" ht="21" customHeight="1">
      <c r="B15" s="129">
        <v>4</v>
      </c>
      <c r="C15" s="702"/>
      <c r="D15" s="703"/>
      <c r="E15" s="703"/>
      <c r="F15" s="703"/>
      <c r="G15" s="704"/>
      <c r="H15" s="305"/>
      <c r="I15" s="305"/>
      <c r="J15" s="702"/>
      <c r="K15" s="704"/>
      <c r="L15" s="702"/>
      <c r="M15" s="703"/>
      <c r="N15" s="6"/>
      <c r="O15" s="132"/>
      <c r="P15" s="131">
        <v>4</v>
      </c>
      <c r="Q15" s="702"/>
      <c r="R15" s="703"/>
      <c r="S15" s="703"/>
      <c r="T15" s="703"/>
      <c r="U15" s="704"/>
      <c r="V15" s="305"/>
      <c r="W15" s="305"/>
      <c r="X15" s="702"/>
      <c r="Y15" s="704"/>
      <c r="Z15" s="702"/>
      <c r="AA15" s="703"/>
      <c r="AB15" s="6"/>
      <c r="AD15" s="117" t="str">
        <f t="shared" si="0"/>
        <v/>
      </c>
      <c r="AE15" s="117" t="str">
        <f t="shared" si="1"/>
        <v/>
      </c>
    </row>
    <row r="16" spans="2:31" s="117" customFormat="1" ht="21" customHeight="1">
      <c r="B16" s="129">
        <v>5</v>
      </c>
      <c r="C16" s="702"/>
      <c r="D16" s="703"/>
      <c r="E16" s="703"/>
      <c r="F16" s="703"/>
      <c r="G16" s="704"/>
      <c r="H16" s="305"/>
      <c r="I16" s="305"/>
      <c r="J16" s="702"/>
      <c r="K16" s="704"/>
      <c r="L16" s="702"/>
      <c r="M16" s="703"/>
      <c r="N16" s="6"/>
      <c r="O16" s="132"/>
      <c r="P16" s="131">
        <v>5</v>
      </c>
      <c r="Q16" s="702"/>
      <c r="R16" s="703"/>
      <c r="S16" s="703"/>
      <c r="T16" s="703"/>
      <c r="U16" s="704"/>
      <c r="V16" s="305"/>
      <c r="W16" s="305"/>
      <c r="X16" s="702"/>
      <c r="Y16" s="704"/>
      <c r="Z16" s="702"/>
      <c r="AA16" s="703"/>
      <c r="AB16" s="6"/>
      <c r="AD16" s="117" t="str">
        <f t="shared" si="0"/>
        <v/>
      </c>
      <c r="AE16" s="117" t="str">
        <f t="shared" si="1"/>
        <v/>
      </c>
    </row>
    <row r="17" spans="2:31" s="117" customFormat="1" ht="21" customHeight="1">
      <c r="B17" s="129">
        <v>6</v>
      </c>
      <c r="C17" s="702"/>
      <c r="D17" s="703"/>
      <c r="E17" s="703"/>
      <c r="F17" s="703"/>
      <c r="G17" s="704"/>
      <c r="H17" s="305"/>
      <c r="I17" s="305"/>
      <c r="J17" s="702"/>
      <c r="K17" s="704"/>
      <c r="L17" s="702"/>
      <c r="M17" s="703"/>
      <c r="N17" s="6"/>
      <c r="O17" s="132"/>
      <c r="P17" s="131">
        <v>6</v>
      </c>
      <c r="Q17" s="702"/>
      <c r="R17" s="703"/>
      <c r="S17" s="703"/>
      <c r="T17" s="703"/>
      <c r="U17" s="704"/>
      <c r="V17" s="305"/>
      <c r="W17" s="305"/>
      <c r="X17" s="702"/>
      <c r="Y17" s="704"/>
      <c r="Z17" s="702"/>
      <c r="AA17" s="703"/>
      <c r="AB17" s="6"/>
      <c r="AD17" s="117" t="str">
        <f t="shared" si="0"/>
        <v/>
      </c>
      <c r="AE17" s="117" t="str">
        <f t="shared" si="1"/>
        <v/>
      </c>
    </row>
    <row r="18" spans="2:31" s="117" customFormat="1" ht="21" customHeight="1">
      <c r="B18" s="129">
        <v>7</v>
      </c>
      <c r="C18" s="702"/>
      <c r="D18" s="703"/>
      <c r="E18" s="703"/>
      <c r="F18" s="703"/>
      <c r="G18" s="704"/>
      <c r="H18" s="305"/>
      <c r="I18" s="305"/>
      <c r="J18" s="702"/>
      <c r="K18" s="704"/>
      <c r="L18" s="702"/>
      <c r="M18" s="703"/>
      <c r="N18" s="6"/>
      <c r="O18" s="132"/>
      <c r="P18" s="131">
        <v>7</v>
      </c>
      <c r="Q18" s="702"/>
      <c r="R18" s="703"/>
      <c r="S18" s="703"/>
      <c r="T18" s="703"/>
      <c r="U18" s="704"/>
      <c r="V18" s="305"/>
      <c r="W18" s="305"/>
      <c r="X18" s="702"/>
      <c r="Y18" s="704"/>
      <c r="Z18" s="702"/>
      <c r="AA18" s="703"/>
      <c r="AB18" s="6"/>
      <c r="AD18" s="117" t="str">
        <f>CONCATENATE(H18,J18)</f>
        <v/>
      </c>
      <c r="AE18" s="117" t="str">
        <f t="shared" si="1"/>
        <v/>
      </c>
    </row>
    <row r="19" spans="2:31" s="117" customFormat="1" ht="21" customHeight="1">
      <c r="B19" s="129">
        <v>8</v>
      </c>
      <c r="C19" s="702"/>
      <c r="D19" s="703"/>
      <c r="E19" s="703"/>
      <c r="F19" s="703"/>
      <c r="G19" s="704"/>
      <c r="H19" s="305"/>
      <c r="I19" s="305"/>
      <c r="J19" s="702"/>
      <c r="K19" s="704"/>
      <c r="L19" s="702"/>
      <c r="M19" s="703"/>
      <c r="N19" s="6"/>
      <c r="O19" s="132"/>
      <c r="P19" s="131">
        <v>8</v>
      </c>
      <c r="Q19" s="702"/>
      <c r="R19" s="703"/>
      <c r="S19" s="703"/>
      <c r="T19" s="703"/>
      <c r="U19" s="704"/>
      <c r="V19" s="305"/>
      <c r="W19" s="305"/>
      <c r="X19" s="702"/>
      <c r="Y19" s="704"/>
      <c r="Z19" s="702"/>
      <c r="AA19" s="703"/>
      <c r="AB19" s="6"/>
      <c r="AD19" s="117" t="str">
        <f t="shared" ref="AD19:AD25" si="2">CONCATENATE(H19,J19)</f>
        <v/>
      </c>
      <c r="AE19" s="117" t="str">
        <f t="shared" si="1"/>
        <v/>
      </c>
    </row>
    <row r="20" spans="2:31" s="117" customFormat="1" ht="21" customHeight="1">
      <c r="B20" s="129">
        <v>9</v>
      </c>
      <c r="C20" s="702"/>
      <c r="D20" s="703"/>
      <c r="E20" s="703"/>
      <c r="F20" s="703"/>
      <c r="G20" s="704"/>
      <c r="H20" s="305"/>
      <c r="I20" s="305"/>
      <c r="J20" s="702"/>
      <c r="K20" s="704"/>
      <c r="L20" s="702"/>
      <c r="M20" s="703"/>
      <c r="N20" s="6"/>
      <c r="O20" s="132"/>
      <c r="P20" s="131">
        <v>9</v>
      </c>
      <c r="Q20" s="702"/>
      <c r="R20" s="703"/>
      <c r="S20" s="703"/>
      <c r="T20" s="703"/>
      <c r="U20" s="704"/>
      <c r="V20" s="305"/>
      <c r="W20" s="305"/>
      <c r="X20" s="702"/>
      <c r="Y20" s="704"/>
      <c r="Z20" s="702"/>
      <c r="AA20" s="703"/>
      <c r="AB20" s="6"/>
      <c r="AD20" s="117" t="str">
        <f t="shared" si="2"/>
        <v/>
      </c>
      <c r="AE20" s="117" t="str">
        <f>CONCATENATE(V20,X20)</f>
        <v/>
      </c>
    </row>
    <row r="21" spans="2:31" s="117" customFormat="1" ht="21" customHeight="1">
      <c r="B21" s="129">
        <v>10</v>
      </c>
      <c r="C21" s="702"/>
      <c r="D21" s="703"/>
      <c r="E21" s="703"/>
      <c r="F21" s="703"/>
      <c r="G21" s="704"/>
      <c r="H21" s="305"/>
      <c r="I21" s="305"/>
      <c r="J21" s="702"/>
      <c r="K21" s="704"/>
      <c r="L21" s="702"/>
      <c r="M21" s="703"/>
      <c r="N21" s="6"/>
      <c r="O21" s="132"/>
      <c r="P21" s="131">
        <v>10</v>
      </c>
      <c r="Q21" s="702"/>
      <c r="R21" s="703"/>
      <c r="S21" s="703"/>
      <c r="T21" s="703"/>
      <c r="U21" s="704"/>
      <c r="V21" s="305"/>
      <c r="W21" s="305"/>
      <c r="X21" s="702"/>
      <c r="Y21" s="704"/>
      <c r="Z21" s="702"/>
      <c r="AA21" s="703"/>
      <c r="AB21" s="6"/>
      <c r="AD21" s="117" t="str">
        <f t="shared" si="2"/>
        <v/>
      </c>
      <c r="AE21" s="117" t="str">
        <f t="shared" si="1"/>
        <v/>
      </c>
    </row>
    <row r="22" spans="2:31" s="117" customFormat="1" ht="21" customHeight="1">
      <c r="B22" s="129">
        <v>11</v>
      </c>
      <c r="C22" s="702"/>
      <c r="D22" s="703"/>
      <c r="E22" s="703"/>
      <c r="F22" s="703"/>
      <c r="G22" s="704"/>
      <c r="H22" s="305"/>
      <c r="I22" s="305"/>
      <c r="J22" s="702"/>
      <c r="K22" s="704"/>
      <c r="L22" s="702"/>
      <c r="M22" s="703"/>
      <c r="N22" s="6"/>
      <c r="O22" s="132"/>
      <c r="P22" s="131">
        <v>11</v>
      </c>
      <c r="Q22" s="702"/>
      <c r="R22" s="703"/>
      <c r="S22" s="703"/>
      <c r="T22" s="703"/>
      <c r="U22" s="704"/>
      <c r="V22" s="305"/>
      <c r="W22" s="305"/>
      <c r="X22" s="702"/>
      <c r="Y22" s="704"/>
      <c r="Z22" s="702"/>
      <c r="AA22" s="703"/>
      <c r="AB22" s="6"/>
      <c r="AD22" s="117" t="str">
        <f t="shared" si="2"/>
        <v/>
      </c>
      <c r="AE22" s="117" t="str">
        <f t="shared" si="1"/>
        <v/>
      </c>
    </row>
    <row r="23" spans="2:31" s="117" customFormat="1" ht="21" customHeight="1">
      <c r="B23" s="129">
        <v>12</v>
      </c>
      <c r="C23" s="702"/>
      <c r="D23" s="703"/>
      <c r="E23" s="703"/>
      <c r="F23" s="703"/>
      <c r="G23" s="704"/>
      <c r="H23" s="305"/>
      <c r="I23" s="305"/>
      <c r="J23" s="702"/>
      <c r="K23" s="704"/>
      <c r="L23" s="702"/>
      <c r="M23" s="703"/>
      <c r="N23" s="6"/>
      <c r="O23" s="132"/>
      <c r="P23" s="131">
        <v>12</v>
      </c>
      <c r="Q23" s="702"/>
      <c r="R23" s="703"/>
      <c r="S23" s="703"/>
      <c r="T23" s="703"/>
      <c r="U23" s="704"/>
      <c r="V23" s="305"/>
      <c r="W23" s="305"/>
      <c r="X23" s="702"/>
      <c r="Y23" s="704"/>
      <c r="Z23" s="702"/>
      <c r="AA23" s="703"/>
      <c r="AB23" s="6"/>
      <c r="AD23" s="117" t="str">
        <f t="shared" si="2"/>
        <v/>
      </c>
      <c r="AE23" s="117" t="str">
        <f t="shared" si="1"/>
        <v/>
      </c>
    </row>
    <row r="24" spans="2:31" s="117" customFormat="1" ht="21" customHeight="1">
      <c r="B24" s="129">
        <v>13</v>
      </c>
      <c r="C24" s="702"/>
      <c r="D24" s="703"/>
      <c r="E24" s="703"/>
      <c r="F24" s="703"/>
      <c r="G24" s="704"/>
      <c r="H24" s="305"/>
      <c r="I24" s="305"/>
      <c r="J24" s="702"/>
      <c r="K24" s="704"/>
      <c r="L24" s="702"/>
      <c r="M24" s="703"/>
      <c r="N24" s="6"/>
      <c r="O24" s="132"/>
      <c r="P24" s="131">
        <v>13</v>
      </c>
      <c r="Q24" s="702"/>
      <c r="R24" s="703"/>
      <c r="S24" s="703"/>
      <c r="T24" s="703"/>
      <c r="U24" s="704"/>
      <c r="V24" s="305"/>
      <c r="W24" s="305"/>
      <c r="X24" s="702"/>
      <c r="Y24" s="704"/>
      <c r="Z24" s="702"/>
      <c r="AA24" s="703"/>
      <c r="AB24" s="6"/>
      <c r="AD24" s="117" t="str">
        <f t="shared" si="2"/>
        <v/>
      </c>
      <c r="AE24" s="117" t="str">
        <f t="shared" si="1"/>
        <v/>
      </c>
    </row>
    <row r="25" spans="2:31" s="117" customFormat="1" ht="21" customHeight="1" thickBot="1">
      <c r="B25" s="133">
        <v>14</v>
      </c>
      <c r="C25" s="709"/>
      <c r="D25" s="710"/>
      <c r="E25" s="710"/>
      <c r="F25" s="710"/>
      <c r="G25" s="711"/>
      <c r="H25" s="307"/>
      <c r="I25" s="307"/>
      <c r="J25" s="709"/>
      <c r="K25" s="711"/>
      <c r="L25" s="709"/>
      <c r="M25" s="710"/>
      <c r="N25" s="7"/>
      <c r="O25" s="132"/>
      <c r="P25" s="134">
        <v>14</v>
      </c>
      <c r="Q25" s="709"/>
      <c r="R25" s="710"/>
      <c r="S25" s="710"/>
      <c r="T25" s="710"/>
      <c r="U25" s="711"/>
      <c r="V25" s="307"/>
      <c r="W25" s="307"/>
      <c r="X25" s="709"/>
      <c r="Y25" s="711"/>
      <c r="Z25" s="709"/>
      <c r="AA25" s="710"/>
      <c r="AB25" s="7"/>
      <c r="AD25" s="117" t="str">
        <f t="shared" si="2"/>
        <v/>
      </c>
      <c r="AE25" s="117" t="str">
        <f t="shared" si="1"/>
        <v/>
      </c>
    </row>
    <row r="26" spans="2:31" s="138" customFormat="1" ht="9" customHeight="1">
      <c r="B26" s="135"/>
      <c r="C26" s="136"/>
      <c r="D26" s="136"/>
      <c r="E26" s="136"/>
      <c r="F26" s="136"/>
      <c r="G26" s="136"/>
      <c r="H26" s="136"/>
      <c r="I26" s="136"/>
      <c r="J26" s="137"/>
      <c r="K26" s="136"/>
      <c r="L26" s="136"/>
      <c r="M26" s="136"/>
      <c r="N26" s="136"/>
      <c r="O26" s="136"/>
      <c r="P26" s="135"/>
      <c r="Q26" s="136"/>
      <c r="R26" s="136"/>
      <c r="S26" s="136"/>
      <c r="T26" s="136"/>
      <c r="U26" s="136"/>
      <c r="V26" s="136"/>
      <c r="W26" s="136"/>
      <c r="X26" s="137"/>
      <c r="Y26" s="136"/>
      <c r="Z26" s="136"/>
      <c r="AA26" s="136"/>
      <c r="AB26" s="136"/>
      <c r="AD26" s="117" t="str">
        <f t="shared" ref="AD26:AD53" si="3">CONCATENATE(H26,L26)</f>
        <v/>
      </c>
      <c r="AE26" s="117" t="str">
        <f t="shared" ref="AE26:AE28" si="4">CONCATENATE(V26,Z26)</f>
        <v/>
      </c>
    </row>
    <row r="27" spans="2:31" s="138" customFormat="1" ht="13.5" customHeight="1" thickBot="1">
      <c r="B27" s="113" t="s">
        <v>14</v>
      </c>
      <c r="C27" s="136"/>
      <c r="D27" s="136"/>
      <c r="E27" s="136"/>
      <c r="F27" s="136"/>
      <c r="G27" s="136"/>
      <c r="H27" s="136"/>
      <c r="I27" s="136"/>
      <c r="J27" s="137"/>
      <c r="K27" s="136"/>
      <c r="L27" s="136"/>
      <c r="M27" s="136"/>
      <c r="N27" s="136"/>
      <c r="O27" s="136"/>
      <c r="P27" s="113" t="s">
        <v>15</v>
      </c>
      <c r="Q27" s="136"/>
      <c r="R27" s="136"/>
      <c r="S27" s="136"/>
      <c r="T27" s="136"/>
      <c r="U27" s="136"/>
      <c r="V27" s="136"/>
      <c r="W27" s="136"/>
      <c r="X27" s="137"/>
      <c r="Y27" s="136"/>
      <c r="Z27" s="136"/>
      <c r="AA27" s="136"/>
      <c r="AB27" s="136"/>
      <c r="AD27" s="117"/>
      <c r="AE27" s="117"/>
    </row>
    <row r="28" spans="2:31" ht="30.6" customHeight="1">
      <c r="B28" s="123"/>
      <c r="C28" s="714" t="s">
        <v>11</v>
      </c>
      <c r="D28" s="714"/>
      <c r="E28" s="714"/>
      <c r="F28" s="714"/>
      <c r="G28" s="714"/>
      <c r="H28" s="124" t="s">
        <v>12</v>
      </c>
      <c r="I28" s="125" t="s">
        <v>13</v>
      </c>
      <c r="J28" s="715" t="s">
        <v>269</v>
      </c>
      <c r="K28" s="716"/>
      <c r="L28" s="717" t="s">
        <v>244</v>
      </c>
      <c r="M28" s="718"/>
      <c r="N28" s="126" t="s">
        <v>104</v>
      </c>
      <c r="O28" s="122"/>
      <c r="P28" s="123"/>
      <c r="Q28" s="714" t="s">
        <v>11</v>
      </c>
      <c r="R28" s="714"/>
      <c r="S28" s="714"/>
      <c r="T28" s="714"/>
      <c r="U28" s="714"/>
      <c r="V28" s="124" t="s">
        <v>12</v>
      </c>
      <c r="W28" s="125" t="s">
        <v>13</v>
      </c>
      <c r="X28" s="715" t="s">
        <v>269</v>
      </c>
      <c r="Y28" s="716"/>
      <c r="Z28" s="717" t="s">
        <v>244</v>
      </c>
      <c r="AA28" s="718"/>
      <c r="AB28" s="126" t="s">
        <v>104</v>
      </c>
      <c r="AD28" s="117" t="str">
        <f t="shared" si="3"/>
        <v>性別宿泊日</v>
      </c>
      <c r="AE28" s="117" t="str">
        <f t="shared" si="4"/>
        <v>性別宿泊日</v>
      </c>
    </row>
    <row r="29" spans="2:31" s="117" customFormat="1" ht="21" customHeight="1">
      <c r="B29" s="139">
        <v>1</v>
      </c>
      <c r="C29" s="702"/>
      <c r="D29" s="703"/>
      <c r="E29" s="703"/>
      <c r="F29" s="703"/>
      <c r="G29" s="704"/>
      <c r="H29" s="305"/>
      <c r="I29" s="3"/>
      <c r="J29" s="702"/>
      <c r="K29" s="704"/>
      <c r="L29" s="702"/>
      <c r="M29" s="703"/>
      <c r="N29" s="6"/>
      <c r="O29" s="127"/>
      <c r="P29" s="140">
        <v>1</v>
      </c>
      <c r="Q29" s="702"/>
      <c r="R29" s="703"/>
      <c r="S29" s="703"/>
      <c r="T29" s="703"/>
      <c r="U29" s="704"/>
      <c r="V29" s="305"/>
      <c r="W29" s="305"/>
      <c r="X29" s="702"/>
      <c r="Y29" s="704"/>
      <c r="Z29" s="702"/>
      <c r="AA29" s="703"/>
      <c r="AB29" s="6"/>
      <c r="AD29" s="117" t="str">
        <f t="shared" ref="AD29:AD35" si="5">CONCATENATE(H29,J29)</f>
        <v/>
      </c>
      <c r="AE29" s="117" t="str">
        <f t="shared" ref="AE29:AE38" si="6">CONCATENATE(V29,X29)</f>
        <v/>
      </c>
    </row>
    <row r="30" spans="2:31" s="117" customFormat="1" ht="21" customHeight="1">
      <c r="B30" s="129">
        <v>2</v>
      </c>
      <c r="C30" s="702"/>
      <c r="D30" s="703"/>
      <c r="E30" s="703"/>
      <c r="F30" s="703"/>
      <c r="G30" s="704"/>
      <c r="H30" s="305"/>
      <c r="I30" s="305"/>
      <c r="J30" s="702"/>
      <c r="K30" s="704"/>
      <c r="L30" s="702"/>
      <c r="M30" s="703"/>
      <c r="N30" s="6"/>
      <c r="O30" s="130"/>
      <c r="P30" s="131">
        <v>2</v>
      </c>
      <c r="Q30" s="702"/>
      <c r="R30" s="703"/>
      <c r="S30" s="703"/>
      <c r="T30" s="703"/>
      <c r="U30" s="704"/>
      <c r="V30" s="305"/>
      <c r="W30" s="305"/>
      <c r="X30" s="702"/>
      <c r="Y30" s="704"/>
      <c r="Z30" s="702"/>
      <c r="AA30" s="703"/>
      <c r="AB30" s="6"/>
      <c r="AD30" s="117" t="str">
        <f t="shared" si="5"/>
        <v/>
      </c>
      <c r="AE30" s="117" t="str">
        <f t="shared" si="6"/>
        <v/>
      </c>
    </row>
    <row r="31" spans="2:31" s="117" customFormat="1" ht="21" customHeight="1">
      <c r="B31" s="129">
        <v>3</v>
      </c>
      <c r="C31" s="702"/>
      <c r="D31" s="703"/>
      <c r="E31" s="703"/>
      <c r="F31" s="703"/>
      <c r="G31" s="704"/>
      <c r="H31" s="305"/>
      <c r="I31" s="305"/>
      <c r="J31" s="702"/>
      <c r="K31" s="704"/>
      <c r="L31" s="702"/>
      <c r="M31" s="703"/>
      <c r="N31" s="6"/>
      <c r="O31" s="130"/>
      <c r="P31" s="131">
        <v>3</v>
      </c>
      <c r="Q31" s="702"/>
      <c r="R31" s="703"/>
      <c r="S31" s="703"/>
      <c r="T31" s="703"/>
      <c r="U31" s="704"/>
      <c r="V31" s="305"/>
      <c r="W31" s="305"/>
      <c r="X31" s="702"/>
      <c r="Y31" s="704"/>
      <c r="Z31" s="702"/>
      <c r="AA31" s="703"/>
      <c r="AB31" s="6"/>
      <c r="AD31" s="117" t="str">
        <f t="shared" si="5"/>
        <v/>
      </c>
      <c r="AE31" s="117" t="str">
        <f t="shared" si="6"/>
        <v/>
      </c>
    </row>
    <row r="32" spans="2:31" s="117" customFormat="1" ht="21" customHeight="1">
      <c r="B32" s="129">
        <v>4</v>
      </c>
      <c r="C32" s="702"/>
      <c r="D32" s="703"/>
      <c r="E32" s="703"/>
      <c r="F32" s="703"/>
      <c r="G32" s="704"/>
      <c r="H32" s="305"/>
      <c r="I32" s="305"/>
      <c r="J32" s="702"/>
      <c r="K32" s="704"/>
      <c r="L32" s="702"/>
      <c r="M32" s="703"/>
      <c r="N32" s="6"/>
      <c r="O32" s="132"/>
      <c r="P32" s="131">
        <v>4</v>
      </c>
      <c r="Q32" s="702"/>
      <c r="R32" s="703"/>
      <c r="S32" s="703"/>
      <c r="T32" s="703"/>
      <c r="U32" s="704"/>
      <c r="V32" s="305"/>
      <c r="W32" s="305"/>
      <c r="X32" s="702"/>
      <c r="Y32" s="704"/>
      <c r="Z32" s="702"/>
      <c r="AA32" s="703"/>
      <c r="AB32" s="6"/>
      <c r="AD32" s="117" t="str">
        <f t="shared" si="5"/>
        <v/>
      </c>
      <c r="AE32" s="117" t="str">
        <f t="shared" si="6"/>
        <v/>
      </c>
    </row>
    <row r="33" spans="2:31" s="117" customFormat="1" ht="21" customHeight="1">
      <c r="B33" s="129">
        <v>5</v>
      </c>
      <c r="C33" s="702"/>
      <c r="D33" s="703"/>
      <c r="E33" s="703"/>
      <c r="F33" s="703"/>
      <c r="G33" s="704"/>
      <c r="H33" s="305"/>
      <c r="I33" s="305"/>
      <c r="J33" s="702"/>
      <c r="K33" s="704"/>
      <c r="L33" s="702"/>
      <c r="M33" s="703"/>
      <c r="N33" s="6"/>
      <c r="O33" s="132"/>
      <c r="P33" s="131">
        <v>5</v>
      </c>
      <c r="Q33" s="702"/>
      <c r="R33" s="703"/>
      <c r="S33" s="703"/>
      <c r="T33" s="703"/>
      <c r="U33" s="704"/>
      <c r="V33" s="305"/>
      <c r="W33" s="305"/>
      <c r="X33" s="702"/>
      <c r="Y33" s="704"/>
      <c r="Z33" s="702"/>
      <c r="AA33" s="703"/>
      <c r="AB33" s="6"/>
      <c r="AD33" s="117" t="str">
        <f t="shared" si="5"/>
        <v/>
      </c>
      <c r="AE33" s="117" t="str">
        <f t="shared" si="6"/>
        <v/>
      </c>
    </row>
    <row r="34" spans="2:31" s="117" customFormat="1" ht="21" customHeight="1">
      <c r="B34" s="129">
        <v>6</v>
      </c>
      <c r="C34" s="702"/>
      <c r="D34" s="703"/>
      <c r="E34" s="703"/>
      <c r="F34" s="703"/>
      <c r="G34" s="704"/>
      <c r="H34" s="305"/>
      <c r="I34" s="305"/>
      <c r="J34" s="702"/>
      <c r="K34" s="704"/>
      <c r="L34" s="702"/>
      <c r="M34" s="703"/>
      <c r="N34" s="6"/>
      <c r="O34" s="132"/>
      <c r="P34" s="131">
        <v>6</v>
      </c>
      <c r="Q34" s="702"/>
      <c r="R34" s="703"/>
      <c r="S34" s="703"/>
      <c r="T34" s="703"/>
      <c r="U34" s="704"/>
      <c r="V34" s="305"/>
      <c r="W34" s="305"/>
      <c r="X34" s="702"/>
      <c r="Y34" s="704"/>
      <c r="Z34" s="702"/>
      <c r="AA34" s="703"/>
      <c r="AB34" s="6"/>
      <c r="AD34" s="117" t="str">
        <f t="shared" si="5"/>
        <v/>
      </c>
      <c r="AE34" s="117" t="str">
        <f t="shared" si="6"/>
        <v/>
      </c>
    </row>
    <row r="35" spans="2:31" s="117" customFormat="1" ht="21" customHeight="1">
      <c r="B35" s="129">
        <v>7</v>
      </c>
      <c r="C35" s="702"/>
      <c r="D35" s="703"/>
      <c r="E35" s="703"/>
      <c r="F35" s="703"/>
      <c r="G35" s="704"/>
      <c r="H35" s="305"/>
      <c r="I35" s="305"/>
      <c r="J35" s="702"/>
      <c r="K35" s="704"/>
      <c r="L35" s="702"/>
      <c r="M35" s="703"/>
      <c r="N35" s="6"/>
      <c r="O35" s="132"/>
      <c r="P35" s="131">
        <v>7</v>
      </c>
      <c r="Q35" s="702"/>
      <c r="R35" s="703"/>
      <c r="S35" s="703"/>
      <c r="T35" s="703"/>
      <c r="U35" s="704"/>
      <c r="V35" s="305"/>
      <c r="W35" s="305"/>
      <c r="X35" s="702"/>
      <c r="Y35" s="704"/>
      <c r="Z35" s="702"/>
      <c r="AA35" s="703"/>
      <c r="AB35" s="6"/>
      <c r="AD35" s="117" t="str">
        <f t="shared" si="5"/>
        <v/>
      </c>
      <c r="AE35" s="117" t="str">
        <f t="shared" si="6"/>
        <v/>
      </c>
    </row>
    <row r="36" spans="2:31" s="117" customFormat="1" ht="21" customHeight="1">
      <c r="B36" s="129">
        <v>8</v>
      </c>
      <c r="C36" s="702"/>
      <c r="D36" s="703"/>
      <c r="E36" s="703"/>
      <c r="F36" s="703"/>
      <c r="G36" s="704"/>
      <c r="H36" s="305"/>
      <c r="I36" s="305"/>
      <c r="J36" s="702"/>
      <c r="K36" s="704"/>
      <c r="L36" s="702"/>
      <c r="M36" s="703"/>
      <c r="N36" s="6"/>
      <c r="O36" s="132"/>
      <c r="P36" s="131">
        <v>8</v>
      </c>
      <c r="Q36" s="702"/>
      <c r="R36" s="703"/>
      <c r="S36" s="703"/>
      <c r="T36" s="703"/>
      <c r="U36" s="704"/>
      <c r="V36" s="305"/>
      <c r="W36" s="305"/>
      <c r="X36" s="702"/>
      <c r="Y36" s="704"/>
      <c r="Z36" s="702"/>
      <c r="AA36" s="703"/>
      <c r="AB36" s="6"/>
      <c r="AD36" s="117" t="str">
        <f>CONCATENATE(H36,J36)</f>
        <v/>
      </c>
      <c r="AE36" s="117" t="str">
        <f t="shared" si="6"/>
        <v/>
      </c>
    </row>
    <row r="37" spans="2:31" s="117" customFormat="1" ht="21" customHeight="1">
      <c r="B37" s="129">
        <v>9</v>
      </c>
      <c r="C37" s="702"/>
      <c r="D37" s="703"/>
      <c r="E37" s="703"/>
      <c r="F37" s="703"/>
      <c r="G37" s="704"/>
      <c r="H37" s="305"/>
      <c r="I37" s="305"/>
      <c r="J37" s="702"/>
      <c r="K37" s="704"/>
      <c r="L37" s="702"/>
      <c r="M37" s="703"/>
      <c r="N37" s="6"/>
      <c r="O37" s="132"/>
      <c r="P37" s="131">
        <v>9</v>
      </c>
      <c r="Q37" s="702"/>
      <c r="R37" s="703"/>
      <c r="S37" s="703"/>
      <c r="T37" s="703"/>
      <c r="U37" s="704"/>
      <c r="V37" s="305"/>
      <c r="W37" s="305"/>
      <c r="X37" s="702"/>
      <c r="Y37" s="704"/>
      <c r="Z37" s="702"/>
      <c r="AA37" s="703"/>
      <c r="AB37" s="6"/>
      <c r="AD37" s="117" t="str">
        <f t="shared" ref="AD37:AD42" si="7">CONCATENATE(H37,J37)</f>
        <v/>
      </c>
      <c r="AE37" s="117" t="str">
        <f t="shared" si="6"/>
        <v/>
      </c>
    </row>
    <row r="38" spans="2:31" s="117" customFormat="1" ht="21" customHeight="1">
      <c r="B38" s="129">
        <v>10</v>
      </c>
      <c r="C38" s="702"/>
      <c r="D38" s="703"/>
      <c r="E38" s="703"/>
      <c r="F38" s="703"/>
      <c r="G38" s="704"/>
      <c r="H38" s="305"/>
      <c r="I38" s="305"/>
      <c r="J38" s="702"/>
      <c r="K38" s="704"/>
      <c r="L38" s="702"/>
      <c r="M38" s="703"/>
      <c r="N38" s="6"/>
      <c r="O38" s="132"/>
      <c r="P38" s="131">
        <v>10</v>
      </c>
      <c r="Q38" s="702"/>
      <c r="R38" s="703"/>
      <c r="S38" s="703"/>
      <c r="T38" s="703"/>
      <c r="U38" s="704"/>
      <c r="V38" s="305"/>
      <c r="W38" s="305"/>
      <c r="X38" s="702"/>
      <c r="Y38" s="704"/>
      <c r="Z38" s="702"/>
      <c r="AA38" s="703"/>
      <c r="AB38" s="6"/>
      <c r="AD38" s="117" t="str">
        <f t="shared" si="7"/>
        <v/>
      </c>
      <c r="AE38" s="117" t="str">
        <f t="shared" si="6"/>
        <v/>
      </c>
    </row>
    <row r="39" spans="2:31" s="117" customFormat="1" ht="21" customHeight="1">
      <c r="B39" s="129">
        <v>11</v>
      </c>
      <c r="C39" s="702"/>
      <c r="D39" s="703"/>
      <c r="E39" s="703"/>
      <c r="F39" s="703"/>
      <c r="G39" s="704"/>
      <c r="H39" s="305"/>
      <c r="I39" s="305"/>
      <c r="J39" s="702"/>
      <c r="K39" s="704"/>
      <c r="L39" s="702"/>
      <c r="M39" s="703"/>
      <c r="N39" s="6"/>
      <c r="O39" s="132"/>
      <c r="P39" s="131">
        <v>11</v>
      </c>
      <c r="Q39" s="702"/>
      <c r="R39" s="703"/>
      <c r="S39" s="703"/>
      <c r="T39" s="703"/>
      <c r="U39" s="704"/>
      <c r="V39" s="305"/>
      <c r="W39" s="305"/>
      <c r="X39" s="702"/>
      <c r="Y39" s="704"/>
      <c r="Z39" s="702"/>
      <c r="AA39" s="703"/>
      <c r="AB39" s="6"/>
      <c r="AD39" s="117" t="str">
        <f t="shared" si="7"/>
        <v/>
      </c>
      <c r="AE39" s="117" t="str">
        <f>CONCATENATE(V39,X39)</f>
        <v/>
      </c>
    </row>
    <row r="40" spans="2:31" s="117" customFormat="1" ht="21" customHeight="1">
      <c r="B40" s="129">
        <v>12</v>
      </c>
      <c r="C40" s="702"/>
      <c r="D40" s="703"/>
      <c r="E40" s="703"/>
      <c r="F40" s="703"/>
      <c r="G40" s="704"/>
      <c r="H40" s="305"/>
      <c r="I40" s="305"/>
      <c r="J40" s="702"/>
      <c r="K40" s="704"/>
      <c r="L40" s="702"/>
      <c r="M40" s="703"/>
      <c r="N40" s="6"/>
      <c r="O40" s="132"/>
      <c r="P40" s="131">
        <v>12</v>
      </c>
      <c r="Q40" s="702"/>
      <c r="R40" s="703"/>
      <c r="S40" s="703"/>
      <c r="T40" s="703"/>
      <c r="U40" s="704"/>
      <c r="V40" s="305"/>
      <c r="W40" s="305"/>
      <c r="X40" s="702"/>
      <c r="Y40" s="704"/>
      <c r="Z40" s="702"/>
      <c r="AA40" s="703"/>
      <c r="AB40" s="6"/>
      <c r="AD40" s="117" t="str">
        <f t="shared" si="7"/>
        <v/>
      </c>
      <c r="AE40" s="117" t="str">
        <f t="shared" ref="AE40:AE42" si="8">CONCATENATE(V40,X40)</f>
        <v/>
      </c>
    </row>
    <row r="41" spans="2:31" s="117" customFormat="1" ht="21" customHeight="1">
      <c r="B41" s="129">
        <v>13</v>
      </c>
      <c r="C41" s="702"/>
      <c r="D41" s="703"/>
      <c r="E41" s="703"/>
      <c r="F41" s="703"/>
      <c r="G41" s="704"/>
      <c r="H41" s="305"/>
      <c r="I41" s="305"/>
      <c r="J41" s="702"/>
      <c r="K41" s="704"/>
      <c r="L41" s="702"/>
      <c r="M41" s="703"/>
      <c r="N41" s="6"/>
      <c r="O41" s="132"/>
      <c r="P41" s="131">
        <v>13</v>
      </c>
      <c r="Q41" s="702"/>
      <c r="R41" s="703"/>
      <c r="S41" s="703"/>
      <c r="T41" s="703"/>
      <c r="U41" s="704"/>
      <c r="V41" s="305"/>
      <c r="W41" s="305"/>
      <c r="X41" s="702"/>
      <c r="Y41" s="704"/>
      <c r="Z41" s="702"/>
      <c r="AA41" s="703"/>
      <c r="AB41" s="6"/>
      <c r="AD41" s="117" t="str">
        <f t="shared" si="7"/>
        <v/>
      </c>
      <c r="AE41" s="117" t="str">
        <f t="shared" si="8"/>
        <v/>
      </c>
    </row>
    <row r="42" spans="2:31" s="117" customFormat="1" ht="21" customHeight="1" thickBot="1">
      <c r="B42" s="133">
        <v>14</v>
      </c>
      <c r="C42" s="709"/>
      <c r="D42" s="710"/>
      <c r="E42" s="710"/>
      <c r="F42" s="710"/>
      <c r="G42" s="711"/>
      <c r="H42" s="307"/>
      <c r="I42" s="307"/>
      <c r="J42" s="709"/>
      <c r="K42" s="711"/>
      <c r="L42" s="709"/>
      <c r="M42" s="710"/>
      <c r="N42" s="7"/>
      <c r="O42" s="132"/>
      <c r="P42" s="134">
        <v>14</v>
      </c>
      <c r="Q42" s="709"/>
      <c r="R42" s="710"/>
      <c r="S42" s="710"/>
      <c r="T42" s="710"/>
      <c r="U42" s="711"/>
      <c r="V42" s="307"/>
      <c r="W42" s="307"/>
      <c r="X42" s="709"/>
      <c r="Y42" s="711"/>
      <c r="Z42" s="709"/>
      <c r="AA42" s="710"/>
      <c r="AB42" s="7"/>
      <c r="AD42" s="117" t="str">
        <f t="shared" si="7"/>
        <v/>
      </c>
      <c r="AE42" s="117" t="str">
        <f t="shared" si="8"/>
        <v/>
      </c>
    </row>
    <row r="43" spans="2:31" ht="9.75" customHeight="1" thickBot="1">
      <c r="P43" s="113"/>
      <c r="AA43" s="114"/>
      <c r="AB43" s="114"/>
      <c r="AD43" s="117" t="str">
        <f t="shared" si="3"/>
        <v/>
      </c>
      <c r="AE43" s="117" t="str">
        <f>CONCATENATE(V43,Y43)</f>
        <v/>
      </c>
    </row>
    <row r="44" spans="2:31" s="117" customFormat="1" ht="17.25" customHeight="1" thickBot="1">
      <c r="B44" s="738" t="s">
        <v>277</v>
      </c>
      <c r="C44" s="739"/>
      <c r="D44" s="739"/>
      <c r="E44" s="739"/>
      <c r="F44" s="739"/>
      <c r="G44" s="739"/>
      <c r="H44" s="739"/>
      <c r="I44" s="739"/>
      <c r="J44" s="739"/>
      <c r="K44" s="739"/>
      <c r="L44" s="739"/>
      <c r="M44" s="739"/>
      <c r="N44" s="739"/>
      <c r="O44" s="739"/>
      <c r="P44" s="740"/>
      <c r="Q44" s="142"/>
      <c r="R44" s="142"/>
      <c r="S44" s="142"/>
      <c r="T44" s="142"/>
      <c r="U44" s="142"/>
      <c r="V44" s="142"/>
      <c r="W44" s="142"/>
      <c r="X44" s="142"/>
      <c r="Y44" s="142"/>
      <c r="Z44" s="142"/>
      <c r="AA44" s="142"/>
      <c r="AB44" s="142"/>
      <c r="AD44" s="117" t="str">
        <f t="shared" si="3"/>
        <v/>
      </c>
    </row>
    <row r="45" spans="2:31" s="117" customFormat="1" ht="17.25" customHeight="1">
      <c r="B45" s="143" t="s">
        <v>12</v>
      </c>
      <c r="C45" s="712" t="s">
        <v>17</v>
      </c>
      <c r="D45" s="712"/>
      <c r="E45" s="712" t="s">
        <v>18</v>
      </c>
      <c r="F45" s="712"/>
      <c r="G45" s="712" t="s">
        <v>19</v>
      </c>
      <c r="H45" s="712"/>
      <c r="I45" s="712" t="s">
        <v>20</v>
      </c>
      <c r="J45" s="712"/>
      <c r="K45" s="713" t="s">
        <v>315</v>
      </c>
      <c r="L45" s="713"/>
      <c r="M45" s="712" t="s">
        <v>21</v>
      </c>
      <c r="N45" s="712"/>
      <c r="O45" s="741" t="s">
        <v>22</v>
      </c>
      <c r="P45" s="742"/>
      <c r="Q45" s="144"/>
      <c r="R45" s="144"/>
      <c r="S45" s="144"/>
      <c r="T45" s="144"/>
      <c r="U45" s="144"/>
      <c r="V45" s="144"/>
      <c r="W45" s="144"/>
      <c r="X45" s="144"/>
      <c r="Y45" s="144"/>
      <c r="Z45" s="144"/>
      <c r="AA45" s="144"/>
      <c r="AB45" s="144"/>
      <c r="AD45" s="117" t="str">
        <f t="shared" si="3"/>
        <v/>
      </c>
    </row>
    <row r="46" spans="2:31" s="117" customFormat="1" ht="19.95" customHeight="1">
      <c r="B46" s="145" t="s">
        <v>23</v>
      </c>
      <c r="C46" s="705">
        <f>COUNTIF($AD$12:$AE$42,CONCATENATE($B46,C$45))</f>
        <v>0</v>
      </c>
      <c r="D46" s="706"/>
      <c r="E46" s="705">
        <f>COUNTIF($AD$12:$AE$53,CONCATENATE($B46,E$45))</f>
        <v>0</v>
      </c>
      <c r="F46" s="706"/>
      <c r="G46" s="705">
        <f>COUNTIF($AD$12:$AE$53,CONCATENATE($B46,G$45))</f>
        <v>0</v>
      </c>
      <c r="H46" s="706"/>
      <c r="I46" s="705">
        <f>COUNTIF($AD$12:$AE$53,CONCATENATE($B46,I$45))</f>
        <v>0</v>
      </c>
      <c r="J46" s="706"/>
      <c r="K46" s="707"/>
      <c r="L46" s="708"/>
      <c r="M46" s="705">
        <f>COUNTIF($AD$12:$AE$53,CONCATENATE($B46,M$45))</f>
        <v>0</v>
      </c>
      <c r="N46" s="706"/>
      <c r="O46" s="705">
        <f>SUM(C46:N46)</f>
        <v>0</v>
      </c>
      <c r="P46" s="734"/>
      <c r="Q46" s="144"/>
      <c r="R46" s="144"/>
      <c r="S46" s="144"/>
      <c r="T46" s="144"/>
      <c r="U46" s="144"/>
      <c r="V46" s="144"/>
      <c r="W46" s="144"/>
      <c r="X46" s="144"/>
      <c r="Y46" s="144"/>
      <c r="Z46" s="144"/>
      <c r="AA46" s="144"/>
      <c r="AB46" s="144"/>
      <c r="AD46" s="117" t="str">
        <f t="shared" si="3"/>
        <v/>
      </c>
    </row>
    <row r="47" spans="2:31" s="117" customFormat="1" ht="19.95" customHeight="1" thickBot="1">
      <c r="B47" s="146" t="s">
        <v>24</v>
      </c>
      <c r="C47" s="696">
        <f>COUNTIF($AD$12:$AE$53,CONCATENATE($B47,C$45))</f>
        <v>0</v>
      </c>
      <c r="D47" s="697"/>
      <c r="E47" s="696">
        <f>COUNTIF($AD$12:$AE$53,CONCATENATE($B47,E$45))</f>
        <v>0</v>
      </c>
      <c r="F47" s="697"/>
      <c r="G47" s="696">
        <f>COUNTIF($AD$12:$AE$53,CONCATENATE($B47,G$45))</f>
        <v>0</v>
      </c>
      <c r="H47" s="697"/>
      <c r="I47" s="696">
        <f>COUNTIF($AD$12:$AE$53,CONCATENATE($B47,I$45))</f>
        <v>0</v>
      </c>
      <c r="J47" s="697"/>
      <c r="K47" s="698"/>
      <c r="L47" s="699"/>
      <c r="M47" s="696">
        <f>COUNTIF($AD$12:$AE$53,CONCATENATE($B47,M$45))</f>
        <v>0</v>
      </c>
      <c r="N47" s="697"/>
      <c r="O47" s="743">
        <f>SUM(C47:N47)</f>
        <v>0</v>
      </c>
      <c r="P47" s="744"/>
      <c r="Q47" s="144"/>
      <c r="R47" s="144"/>
      <c r="S47" s="144"/>
      <c r="T47" s="144"/>
      <c r="U47" s="144"/>
      <c r="V47" s="144"/>
      <c r="W47" s="144"/>
      <c r="X47" s="144"/>
      <c r="Y47" s="144"/>
      <c r="Z47" s="144"/>
      <c r="AA47" s="144"/>
      <c r="AB47" s="144"/>
      <c r="AD47" s="117" t="str">
        <f t="shared" si="3"/>
        <v/>
      </c>
    </row>
    <row r="48" spans="2:31" s="117" customFormat="1" ht="19.95" customHeight="1" thickTop="1" thickBot="1">
      <c r="B48" s="147" t="s">
        <v>22</v>
      </c>
      <c r="C48" s="700">
        <f>SUM(C46:D47)</f>
        <v>0</v>
      </c>
      <c r="D48" s="700"/>
      <c r="E48" s="700">
        <f t="shared" ref="E48" si="9">SUM(E46:F47)</f>
        <v>0</v>
      </c>
      <c r="F48" s="700"/>
      <c r="G48" s="700">
        <f t="shared" ref="G48" si="10">SUM(G46:H47)</f>
        <v>0</v>
      </c>
      <c r="H48" s="700"/>
      <c r="I48" s="700">
        <f t="shared" ref="I48" si="11">SUM(I46:J47)</f>
        <v>0</v>
      </c>
      <c r="J48" s="700"/>
      <c r="K48" s="701">
        <f>COUNTIF(I12:I25, "&gt;=65")+COUNTIF(W12:W25, "&gt;=65")+COUNTIF(I29:I42, "&gt;=65")+COUNTIF(W29:W42, "&gt;=65")</f>
        <v>0</v>
      </c>
      <c r="L48" s="701"/>
      <c r="M48" s="700">
        <f>SUM(M46:N47)</f>
        <v>0</v>
      </c>
      <c r="N48" s="700"/>
      <c r="O48" s="745">
        <f>SUM(O46:P47)</f>
        <v>0</v>
      </c>
      <c r="P48" s="746"/>
      <c r="Q48" s="148"/>
      <c r="R48" s="148"/>
      <c r="S48" s="148"/>
      <c r="T48" s="148"/>
      <c r="U48" s="148"/>
      <c r="V48" s="148"/>
      <c r="W48" s="148"/>
      <c r="X48" s="149"/>
      <c r="Y48" s="149"/>
      <c r="Z48" s="149"/>
      <c r="AA48" s="149"/>
      <c r="AB48" s="149"/>
      <c r="AD48" s="117" t="str">
        <f t="shared" si="3"/>
        <v/>
      </c>
    </row>
    <row r="49" spans="2:31" s="117" customFormat="1" ht="9" customHeight="1">
      <c r="B49" s="150"/>
      <c r="C49" s="151"/>
      <c r="D49" s="151"/>
      <c r="E49" s="151"/>
      <c r="F49" s="151"/>
      <c r="G49" s="151"/>
      <c r="H49" s="152"/>
      <c r="I49" s="152"/>
      <c r="J49" s="151"/>
      <c r="K49" s="151"/>
      <c r="L49" s="151"/>
      <c r="M49" s="151"/>
      <c r="N49" s="151"/>
      <c r="O49" s="141"/>
      <c r="P49" s="153"/>
      <c r="Q49" s="153"/>
      <c r="R49" s="153"/>
      <c r="S49" s="153"/>
      <c r="T49" s="153"/>
      <c r="U49" s="153"/>
      <c r="V49" s="153"/>
      <c r="W49" s="153"/>
      <c r="X49" s="153"/>
      <c r="Y49" s="153"/>
      <c r="Z49" s="153"/>
      <c r="AA49" s="153"/>
      <c r="AD49" s="117" t="str">
        <f t="shared" si="3"/>
        <v/>
      </c>
    </row>
    <row r="50" spans="2:31" s="117" customFormat="1" ht="17.25" customHeight="1">
      <c r="B50" s="695" t="s">
        <v>234</v>
      </c>
      <c r="C50" s="695"/>
      <c r="D50" s="695"/>
      <c r="E50" s="695"/>
      <c r="F50" s="695"/>
      <c r="G50" s="695"/>
      <c r="H50" s="695"/>
      <c r="I50" s="695"/>
      <c r="J50" s="695"/>
      <c r="K50" s="695"/>
      <c r="L50" s="695"/>
      <c r="M50" s="695"/>
      <c r="N50" s="695"/>
      <c r="O50" s="695"/>
      <c r="P50" s="695"/>
      <c r="Q50" s="695"/>
      <c r="R50" s="695"/>
      <c r="S50" s="695"/>
      <c r="T50" s="695"/>
      <c r="U50" s="695"/>
      <c r="V50" s="695"/>
      <c r="W50" s="695"/>
      <c r="X50" s="695"/>
      <c r="Y50" s="695"/>
      <c r="Z50" s="695"/>
      <c r="AA50" s="695"/>
      <c r="AB50" s="695"/>
      <c r="AD50" s="117" t="str">
        <f t="shared" si="3"/>
        <v/>
      </c>
    </row>
    <row r="51" spans="2:31" s="117" customFormat="1" ht="17.25" customHeight="1">
      <c r="B51" s="695" t="s">
        <v>286</v>
      </c>
      <c r="C51" s="695"/>
      <c r="D51" s="695"/>
      <c r="E51" s="695"/>
      <c r="F51" s="695"/>
      <c r="G51" s="695"/>
      <c r="H51" s="695"/>
      <c r="I51" s="695"/>
      <c r="J51" s="695"/>
      <c r="K51" s="695"/>
      <c r="L51" s="695"/>
      <c r="M51" s="695"/>
      <c r="N51" s="695"/>
      <c r="O51" s="695"/>
      <c r="P51" s="695"/>
      <c r="Q51" s="695"/>
      <c r="R51" s="695"/>
      <c r="S51" s="695"/>
      <c r="T51" s="695"/>
      <c r="U51" s="695"/>
      <c r="V51" s="695"/>
      <c r="W51" s="695"/>
      <c r="X51" s="695"/>
      <c r="Y51" s="695"/>
      <c r="Z51" s="695"/>
      <c r="AA51" s="695"/>
      <c r="AB51" s="695"/>
      <c r="AD51" s="117" t="str">
        <f t="shared" si="3"/>
        <v/>
      </c>
    </row>
    <row r="52" spans="2:31" s="117" customFormat="1" ht="17.25" customHeight="1">
      <c r="B52" s="695"/>
      <c r="C52" s="695"/>
      <c r="D52" s="695"/>
      <c r="E52" s="695"/>
      <c r="F52" s="695"/>
      <c r="G52" s="695"/>
      <c r="H52" s="695"/>
      <c r="I52" s="695"/>
      <c r="J52" s="695"/>
      <c r="K52" s="695"/>
      <c r="L52" s="695"/>
      <c r="M52" s="695"/>
      <c r="N52" s="695"/>
      <c r="O52" s="695"/>
      <c r="P52" s="695"/>
      <c r="Q52" s="695"/>
      <c r="R52" s="695"/>
      <c r="S52" s="695"/>
      <c r="T52" s="695"/>
      <c r="U52" s="695"/>
      <c r="V52" s="695"/>
      <c r="W52" s="695"/>
      <c r="X52" s="695"/>
      <c r="Y52" s="695"/>
      <c r="Z52" s="695"/>
      <c r="AA52" s="695"/>
      <c r="AB52" s="695"/>
      <c r="AD52" s="117" t="str">
        <f t="shared" si="3"/>
        <v/>
      </c>
    </row>
    <row r="53" spans="2:31" s="117" customFormat="1" ht="17.25" customHeight="1">
      <c r="B53" s="150"/>
      <c r="C53" s="151"/>
      <c r="D53" s="151"/>
      <c r="E53" s="151"/>
      <c r="F53" s="151"/>
      <c r="G53" s="151"/>
      <c r="H53" s="152"/>
      <c r="I53" s="152"/>
      <c r="J53" s="151"/>
      <c r="K53" s="151"/>
      <c r="L53" s="151"/>
      <c r="M53" s="151"/>
      <c r="N53" s="151"/>
      <c r="O53" s="141"/>
      <c r="P53" s="154"/>
      <c r="Q53" s="154"/>
      <c r="R53" s="154"/>
      <c r="S53" s="154"/>
      <c r="T53" s="154"/>
      <c r="U53" s="154"/>
      <c r="V53" s="154"/>
      <c r="W53" s="154"/>
      <c r="X53" s="694" t="str">
        <f>①活動計画表!AK91</f>
        <v>ver2607</v>
      </c>
      <c r="Y53" s="694"/>
      <c r="Z53" s="694"/>
      <c r="AA53" s="694"/>
      <c r="AB53" s="694"/>
      <c r="AD53" s="117" t="str">
        <f t="shared" si="3"/>
        <v/>
      </c>
    </row>
    <row r="54" spans="2:31" ht="14.25" customHeight="1">
      <c r="B54" s="735" t="s">
        <v>267</v>
      </c>
      <c r="C54" s="735"/>
      <c r="D54" s="735"/>
      <c r="E54" s="735"/>
      <c r="F54" s="735"/>
      <c r="G54" s="735"/>
      <c r="H54" s="735"/>
      <c r="I54" s="735"/>
      <c r="J54" s="735"/>
      <c r="K54" s="735"/>
      <c r="L54" s="735"/>
      <c r="M54" s="735"/>
      <c r="Z54" s="115" t="s">
        <v>8</v>
      </c>
      <c r="AA54" s="115">
        <v>2</v>
      </c>
      <c r="AB54" s="116"/>
      <c r="AD54" s="113" t="s">
        <v>17</v>
      </c>
      <c r="AE54" s="113" t="s">
        <v>23</v>
      </c>
    </row>
    <row r="55" spans="2:31" ht="3" customHeight="1">
      <c r="AD55" s="113" t="s">
        <v>18</v>
      </c>
      <c r="AE55" s="113" t="s">
        <v>24</v>
      </c>
    </row>
    <row r="56" spans="2:31" s="117" customFormat="1" ht="20.399999999999999" customHeight="1">
      <c r="B56" s="737" t="s">
        <v>70</v>
      </c>
      <c r="C56" s="737"/>
      <c r="D56" s="737"/>
      <c r="E56" s="737"/>
      <c r="F56" s="737"/>
      <c r="G56" s="737"/>
      <c r="H56" s="737"/>
      <c r="J56" s="736">
        <f>●ご利用者情報!D13</f>
        <v>0</v>
      </c>
      <c r="K56" s="736"/>
      <c r="L56" s="736"/>
      <c r="M56" s="736"/>
      <c r="N56" s="736"/>
      <c r="O56" s="736"/>
      <c r="P56" s="736"/>
      <c r="Q56" s="737" t="s">
        <v>74</v>
      </c>
      <c r="R56" s="737"/>
      <c r="S56" s="736">
        <f>●ご利用者情報!D15</f>
        <v>0</v>
      </c>
      <c r="T56" s="736"/>
      <c r="U56" s="736"/>
      <c r="V56" s="736"/>
      <c r="W56" s="736"/>
      <c r="X56" s="736"/>
      <c r="Y56" s="736"/>
      <c r="Z56" s="118"/>
      <c r="AA56" s="118"/>
      <c r="AB56" s="119"/>
      <c r="AD56" s="117" t="s">
        <v>19</v>
      </c>
    </row>
    <row r="57" spans="2:31" ht="5.25" customHeight="1" thickBot="1">
      <c r="AD57" s="113" t="s">
        <v>20</v>
      </c>
    </row>
    <row r="58" spans="2:31" ht="25.05" customHeight="1">
      <c r="B58" s="719" t="s">
        <v>0</v>
      </c>
      <c r="C58" s="720"/>
      <c r="D58" s="720"/>
      <c r="E58" s="720"/>
      <c r="F58" s="721"/>
      <c r="G58" s="722">
        <f>●ご利用者情報!D5</f>
        <v>0</v>
      </c>
      <c r="H58" s="723"/>
      <c r="I58" s="723"/>
      <c r="J58" s="723"/>
      <c r="K58" s="723"/>
      <c r="L58" s="723"/>
      <c r="M58" s="723"/>
      <c r="N58" s="723"/>
      <c r="O58" s="723"/>
      <c r="P58" s="723"/>
      <c r="Q58" s="723"/>
      <c r="R58" s="723"/>
      <c r="S58" s="723"/>
      <c r="T58" s="723"/>
      <c r="U58" s="723"/>
      <c r="V58" s="723"/>
      <c r="W58" s="723"/>
      <c r="X58" s="723"/>
      <c r="Y58" s="723"/>
      <c r="Z58" s="723"/>
      <c r="AA58" s="723"/>
      <c r="AB58" s="724"/>
      <c r="AD58" s="113" t="s">
        <v>21</v>
      </c>
    </row>
    <row r="59" spans="2:31" ht="25.05" customHeight="1" thickBot="1">
      <c r="B59" s="725" t="s">
        <v>393</v>
      </c>
      <c r="C59" s="726"/>
      <c r="D59" s="726"/>
      <c r="E59" s="726"/>
      <c r="F59" s="727"/>
      <c r="G59" s="728">
        <f>●ご利用者情報!D8</f>
        <v>0</v>
      </c>
      <c r="H59" s="729"/>
      <c r="I59" s="729"/>
      <c r="J59" s="729"/>
      <c r="K59" s="729"/>
      <c r="L59" s="729"/>
      <c r="M59" s="729"/>
      <c r="N59" s="729"/>
      <c r="O59" s="729"/>
      <c r="P59" s="729"/>
      <c r="Q59" s="729"/>
      <c r="R59" s="729"/>
      <c r="S59" s="729"/>
      <c r="T59" s="729"/>
      <c r="U59" s="729"/>
      <c r="V59" s="729"/>
      <c r="W59" s="729"/>
      <c r="X59" s="729"/>
      <c r="Y59" s="729"/>
      <c r="Z59" s="729"/>
      <c r="AA59" s="729"/>
      <c r="AB59" s="730"/>
      <c r="AC59" s="120"/>
    </row>
    <row r="60" spans="2:31" s="121" customFormat="1" ht="16.95" customHeight="1">
      <c r="B60" s="731" t="s">
        <v>176</v>
      </c>
      <c r="C60" s="731"/>
      <c r="D60" s="731"/>
      <c r="E60" s="731"/>
      <c r="F60" s="731"/>
      <c r="G60" s="731"/>
      <c r="H60" s="731"/>
      <c r="I60" s="731"/>
      <c r="J60" s="731"/>
      <c r="K60" s="731"/>
      <c r="L60" s="731"/>
      <c r="M60" s="731"/>
      <c r="N60" s="731"/>
      <c r="O60" s="731"/>
      <c r="P60" s="731"/>
      <c r="Q60" s="731"/>
      <c r="R60" s="731"/>
      <c r="S60" s="731"/>
      <c r="T60" s="731"/>
      <c r="U60" s="731"/>
      <c r="V60" s="731"/>
      <c r="W60" s="731"/>
      <c r="X60" s="731"/>
      <c r="Y60" s="731"/>
      <c r="Z60" s="731"/>
      <c r="AA60" s="731"/>
    </row>
    <row r="61" spans="2:31" s="121" customFormat="1" ht="16.95" customHeight="1">
      <c r="B61" s="732" t="s">
        <v>285</v>
      </c>
      <c r="C61" s="732"/>
      <c r="D61" s="732"/>
      <c r="E61" s="732"/>
      <c r="F61" s="732"/>
      <c r="G61" s="732"/>
      <c r="H61" s="732"/>
      <c r="I61" s="732"/>
      <c r="J61" s="732"/>
      <c r="K61" s="732"/>
      <c r="L61" s="732"/>
      <c r="M61" s="732"/>
      <c r="N61" s="732"/>
      <c r="O61" s="732"/>
      <c r="P61" s="732"/>
      <c r="Q61" s="732"/>
      <c r="R61" s="732"/>
      <c r="S61" s="732"/>
      <c r="T61" s="732"/>
      <c r="U61" s="732"/>
      <c r="V61" s="732"/>
      <c r="W61" s="732"/>
      <c r="X61" s="732"/>
      <c r="Y61" s="732"/>
      <c r="Z61" s="732"/>
      <c r="AA61" s="732"/>
    </row>
    <row r="62" spans="2:31" ht="7.2" customHeight="1">
      <c r="B62" s="122"/>
      <c r="C62" s="122"/>
      <c r="D62" s="122"/>
      <c r="E62" s="122"/>
      <c r="F62" s="122"/>
      <c r="G62" s="122"/>
      <c r="H62" s="122"/>
      <c r="I62" s="122"/>
      <c r="J62" s="122"/>
      <c r="K62" s="122"/>
      <c r="L62" s="122"/>
      <c r="M62" s="122"/>
      <c r="N62" s="122"/>
      <c r="O62" s="122"/>
      <c r="P62" s="122"/>
      <c r="Q62" s="122"/>
      <c r="R62" s="122"/>
      <c r="S62" s="122"/>
      <c r="T62" s="122"/>
      <c r="U62" s="122"/>
      <c r="V62" s="122"/>
      <c r="W62" s="122"/>
      <c r="X62" s="122"/>
      <c r="Y62" s="122"/>
      <c r="Z62" s="122"/>
      <c r="AA62" s="122"/>
    </row>
    <row r="63" spans="2:31" ht="13.5" customHeight="1" thickBot="1">
      <c r="B63" s="113" t="s">
        <v>270</v>
      </c>
      <c r="C63" s="122"/>
      <c r="D63" s="122"/>
      <c r="E63" s="122"/>
      <c r="F63" s="122"/>
      <c r="G63" s="122"/>
      <c r="H63" s="122"/>
      <c r="I63" s="122"/>
      <c r="J63" s="122"/>
      <c r="K63" s="122"/>
      <c r="L63" s="122"/>
      <c r="M63" s="122"/>
      <c r="N63" s="122"/>
      <c r="O63" s="122"/>
      <c r="P63" s="113" t="s">
        <v>271</v>
      </c>
      <c r="Q63" s="122"/>
      <c r="R63" s="122"/>
      <c r="S63" s="122"/>
      <c r="T63" s="122"/>
      <c r="U63" s="122"/>
      <c r="V63" s="122"/>
      <c r="W63" s="122"/>
      <c r="X63" s="122"/>
      <c r="Y63" s="122"/>
      <c r="Z63" s="122"/>
      <c r="AA63" s="122"/>
    </row>
    <row r="64" spans="2:31" ht="30.6" customHeight="1">
      <c r="B64" s="123"/>
      <c r="C64" s="714" t="s">
        <v>11</v>
      </c>
      <c r="D64" s="714"/>
      <c r="E64" s="714"/>
      <c r="F64" s="714"/>
      <c r="G64" s="714"/>
      <c r="H64" s="124" t="s">
        <v>12</v>
      </c>
      <c r="I64" s="125" t="s">
        <v>13</v>
      </c>
      <c r="J64" s="715" t="s">
        <v>269</v>
      </c>
      <c r="K64" s="716"/>
      <c r="L64" s="717" t="s">
        <v>244</v>
      </c>
      <c r="M64" s="718"/>
      <c r="N64" s="126" t="s">
        <v>104</v>
      </c>
      <c r="O64" s="127"/>
      <c r="P64" s="128"/>
      <c r="Q64" s="714" t="s">
        <v>11</v>
      </c>
      <c r="R64" s="714"/>
      <c r="S64" s="714"/>
      <c r="T64" s="714"/>
      <c r="U64" s="714"/>
      <c r="V64" s="124" t="s">
        <v>12</v>
      </c>
      <c r="W64" s="125" t="s">
        <v>13</v>
      </c>
      <c r="X64" s="715" t="s">
        <v>269</v>
      </c>
      <c r="Y64" s="716"/>
      <c r="Z64" s="717" t="s">
        <v>244</v>
      </c>
      <c r="AA64" s="718"/>
      <c r="AB64" s="126" t="s">
        <v>104</v>
      </c>
    </row>
    <row r="65" spans="2:31" s="117" customFormat="1" ht="21" customHeight="1">
      <c r="B65" s="129">
        <v>1</v>
      </c>
      <c r="C65" s="702"/>
      <c r="D65" s="703"/>
      <c r="E65" s="703"/>
      <c r="F65" s="703"/>
      <c r="G65" s="704"/>
      <c r="H65" s="305"/>
      <c r="I65" s="3"/>
      <c r="J65" s="702"/>
      <c r="K65" s="704"/>
      <c r="L65" s="702"/>
      <c r="M65" s="703"/>
      <c r="N65" s="6"/>
      <c r="O65" s="130"/>
      <c r="P65" s="131">
        <v>1</v>
      </c>
      <c r="Q65" s="702"/>
      <c r="R65" s="703"/>
      <c r="S65" s="703"/>
      <c r="T65" s="703"/>
      <c r="U65" s="704"/>
      <c r="V65" s="305"/>
      <c r="W65" s="3"/>
      <c r="X65" s="702"/>
      <c r="Y65" s="704"/>
      <c r="Z65" s="702"/>
      <c r="AA65" s="703"/>
      <c r="AB65" s="6"/>
      <c r="AD65" s="117" t="str">
        <f>CONCATENATE(H65,J65)</f>
        <v/>
      </c>
      <c r="AE65" s="117" t="str">
        <f>CONCATENATE(V65,X65)</f>
        <v/>
      </c>
    </row>
    <row r="66" spans="2:31" s="117" customFormat="1" ht="21" customHeight="1">
      <c r="B66" s="129">
        <v>2</v>
      </c>
      <c r="C66" s="702"/>
      <c r="D66" s="703"/>
      <c r="E66" s="703"/>
      <c r="F66" s="703"/>
      <c r="G66" s="704"/>
      <c r="H66" s="305"/>
      <c r="I66" s="305"/>
      <c r="J66" s="702"/>
      <c r="K66" s="704"/>
      <c r="L66" s="702"/>
      <c r="M66" s="703"/>
      <c r="N66" s="6"/>
      <c r="O66" s="130"/>
      <c r="P66" s="131">
        <v>2</v>
      </c>
      <c r="Q66" s="702"/>
      <c r="R66" s="703"/>
      <c r="S66" s="703"/>
      <c r="T66" s="703"/>
      <c r="U66" s="704"/>
      <c r="V66" s="305"/>
      <c r="W66" s="305"/>
      <c r="X66" s="702"/>
      <c r="Y66" s="704"/>
      <c r="Z66" s="702"/>
      <c r="AA66" s="703"/>
      <c r="AB66" s="6"/>
      <c r="AD66" s="117" t="str">
        <f t="shared" ref="AD66:AD78" si="12">CONCATENATE(H66,J66)</f>
        <v/>
      </c>
      <c r="AE66" s="117" t="str">
        <f t="shared" ref="AE66:AE78" si="13">CONCATENATE(V66,X66)</f>
        <v/>
      </c>
    </row>
    <row r="67" spans="2:31" s="117" customFormat="1" ht="21" customHeight="1">
      <c r="B67" s="129">
        <v>3</v>
      </c>
      <c r="C67" s="702"/>
      <c r="D67" s="703"/>
      <c r="E67" s="703"/>
      <c r="F67" s="703"/>
      <c r="G67" s="704"/>
      <c r="H67" s="305"/>
      <c r="I67" s="305"/>
      <c r="J67" s="702"/>
      <c r="K67" s="704"/>
      <c r="L67" s="702"/>
      <c r="M67" s="703"/>
      <c r="N67" s="6"/>
      <c r="O67" s="132"/>
      <c r="P67" s="131">
        <v>3</v>
      </c>
      <c r="Q67" s="702"/>
      <c r="R67" s="703"/>
      <c r="S67" s="703"/>
      <c r="T67" s="703"/>
      <c r="U67" s="704"/>
      <c r="V67" s="305"/>
      <c r="W67" s="305"/>
      <c r="X67" s="702"/>
      <c r="Y67" s="704"/>
      <c r="Z67" s="702"/>
      <c r="AA67" s="703"/>
      <c r="AB67" s="6"/>
      <c r="AD67" s="117" t="str">
        <f t="shared" si="12"/>
        <v/>
      </c>
      <c r="AE67" s="117" t="str">
        <f t="shared" si="13"/>
        <v/>
      </c>
    </row>
    <row r="68" spans="2:31" s="117" customFormat="1" ht="21" customHeight="1">
      <c r="B68" s="129">
        <v>4</v>
      </c>
      <c r="C68" s="702"/>
      <c r="D68" s="703"/>
      <c r="E68" s="703"/>
      <c r="F68" s="703"/>
      <c r="G68" s="704"/>
      <c r="H68" s="305"/>
      <c r="I68" s="305"/>
      <c r="J68" s="702"/>
      <c r="K68" s="704"/>
      <c r="L68" s="702"/>
      <c r="M68" s="703"/>
      <c r="N68" s="6"/>
      <c r="O68" s="132"/>
      <c r="P68" s="131">
        <v>4</v>
      </c>
      <c r="Q68" s="702"/>
      <c r="R68" s="703"/>
      <c r="S68" s="703"/>
      <c r="T68" s="703"/>
      <c r="U68" s="704"/>
      <c r="V68" s="305"/>
      <c r="W68" s="305"/>
      <c r="X68" s="702"/>
      <c r="Y68" s="704"/>
      <c r="Z68" s="702"/>
      <c r="AA68" s="703"/>
      <c r="AB68" s="6"/>
      <c r="AD68" s="117" t="str">
        <f t="shared" si="12"/>
        <v/>
      </c>
      <c r="AE68" s="117" t="str">
        <f t="shared" si="13"/>
        <v/>
      </c>
    </row>
    <row r="69" spans="2:31" s="117" customFormat="1" ht="21" customHeight="1">
      <c r="B69" s="129">
        <v>5</v>
      </c>
      <c r="C69" s="702"/>
      <c r="D69" s="703"/>
      <c r="E69" s="703"/>
      <c r="F69" s="703"/>
      <c r="G69" s="704"/>
      <c r="H69" s="305"/>
      <c r="I69" s="305"/>
      <c r="J69" s="702"/>
      <c r="K69" s="704"/>
      <c r="L69" s="702"/>
      <c r="M69" s="703"/>
      <c r="N69" s="6"/>
      <c r="O69" s="132"/>
      <c r="P69" s="131">
        <v>5</v>
      </c>
      <c r="Q69" s="702"/>
      <c r="R69" s="703"/>
      <c r="S69" s="703"/>
      <c r="T69" s="703"/>
      <c r="U69" s="704"/>
      <c r="V69" s="305"/>
      <c r="W69" s="305"/>
      <c r="X69" s="702"/>
      <c r="Y69" s="704"/>
      <c r="Z69" s="702"/>
      <c r="AA69" s="703"/>
      <c r="AB69" s="6"/>
      <c r="AD69" s="117" t="str">
        <f t="shared" si="12"/>
        <v/>
      </c>
      <c r="AE69" s="117" t="str">
        <f t="shared" si="13"/>
        <v/>
      </c>
    </row>
    <row r="70" spans="2:31" s="117" customFormat="1" ht="21" customHeight="1">
      <c r="B70" s="129">
        <v>6</v>
      </c>
      <c r="C70" s="702"/>
      <c r="D70" s="703"/>
      <c r="E70" s="703"/>
      <c r="F70" s="703"/>
      <c r="G70" s="704"/>
      <c r="H70" s="305"/>
      <c r="I70" s="305"/>
      <c r="J70" s="702"/>
      <c r="K70" s="704"/>
      <c r="L70" s="702"/>
      <c r="M70" s="703"/>
      <c r="N70" s="6"/>
      <c r="O70" s="132"/>
      <c r="P70" s="131">
        <v>6</v>
      </c>
      <c r="Q70" s="702"/>
      <c r="R70" s="703"/>
      <c r="S70" s="703"/>
      <c r="T70" s="703"/>
      <c r="U70" s="704"/>
      <c r="V70" s="305"/>
      <c r="W70" s="305"/>
      <c r="X70" s="702"/>
      <c r="Y70" s="704"/>
      <c r="Z70" s="702"/>
      <c r="AA70" s="703"/>
      <c r="AB70" s="6"/>
      <c r="AD70" s="117" t="str">
        <f t="shared" si="12"/>
        <v/>
      </c>
      <c r="AE70" s="117" t="str">
        <f t="shared" si="13"/>
        <v/>
      </c>
    </row>
    <row r="71" spans="2:31" s="117" customFormat="1" ht="21" customHeight="1">
      <c r="B71" s="129">
        <v>7</v>
      </c>
      <c r="C71" s="702"/>
      <c r="D71" s="703"/>
      <c r="E71" s="703"/>
      <c r="F71" s="703"/>
      <c r="G71" s="704"/>
      <c r="H71" s="305"/>
      <c r="I71" s="305"/>
      <c r="J71" s="702"/>
      <c r="K71" s="704"/>
      <c r="L71" s="702"/>
      <c r="M71" s="703"/>
      <c r="N71" s="6"/>
      <c r="O71" s="132"/>
      <c r="P71" s="131">
        <v>7</v>
      </c>
      <c r="Q71" s="702"/>
      <c r="R71" s="703"/>
      <c r="S71" s="703"/>
      <c r="T71" s="703"/>
      <c r="U71" s="704"/>
      <c r="V71" s="305"/>
      <c r="W71" s="305"/>
      <c r="X71" s="702"/>
      <c r="Y71" s="704"/>
      <c r="Z71" s="702"/>
      <c r="AA71" s="703"/>
      <c r="AB71" s="6"/>
      <c r="AD71" s="117" t="str">
        <f t="shared" si="12"/>
        <v/>
      </c>
      <c r="AE71" s="117" t="str">
        <f t="shared" si="13"/>
        <v/>
      </c>
    </row>
    <row r="72" spans="2:31" s="117" customFormat="1" ht="21" customHeight="1">
      <c r="B72" s="129">
        <v>8</v>
      </c>
      <c r="C72" s="702"/>
      <c r="D72" s="703"/>
      <c r="E72" s="703"/>
      <c r="F72" s="703"/>
      <c r="G72" s="704"/>
      <c r="H72" s="305"/>
      <c r="I72" s="305"/>
      <c r="J72" s="702"/>
      <c r="K72" s="704"/>
      <c r="L72" s="702"/>
      <c r="M72" s="703"/>
      <c r="N72" s="6"/>
      <c r="O72" s="132"/>
      <c r="P72" s="131">
        <v>8</v>
      </c>
      <c r="Q72" s="702"/>
      <c r="R72" s="703"/>
      <c r="S72" s="703"/>
      <c r="T72" s="703"/>
      <c r="U72" s="704"/>
      <c r="V72" s="305"/>
      <c r="W72" s="305"/>
      <c r="X72" s="702"/>
      <c r="Y72" s="704"/>
      <c r="Z72" s="702"/>
      <c r="AA72" s="703"/>
      <c r="AB72" s="6"/>
      <c r="AD72" s="117" t="str">
        <f t="shared" si="12"/>
        <v/>
      </c>
      <c r="AE72" s="117" t="str">
        <f t="shared" si="13"/>
        <v/>
      </c>
    </row>
    <row r="73" spans="2:31" s="117" customFormat="1" ht="21" customHeight="1">
      <c r="B73" s="129">
        <v>9</v>
      </c>
      <c r="C73" s="702"/>
      <c r="D73" s="703"/>
      <c r="E73" s="703"/>
      <c r="F73" s="703"/>
      <c r="G73" s="704"/>
      <c r="H73" s="305"/>
      <c r="I73" s="305"/>
      <c r="J73" s="702"/>
      <c r="K73" s="704"/>
      <c r="L73" s="702"/>
      <c r="M73" s="703"/>
      <c r="N73" s="6"/>
      <c r="O73" s="132"/>
      <c r="P73" s="131">
        <v>9</v>
      </c>
      <c r="Q73" s="702"/>
      <c r="R73" s="703"/>
      <c r="S73" s="703"/>
      <c r="T73" s="703"/>
      <c r="U73" s="704"/>
      <c r="V73" s="305"/>
      <c r="W73" s="305"/>
      <c r="X73" s="702"/>
      <c r="Y73" s="704"/>
      <c r="Z73" s="702"/>
      <c r="AA73" s="703"/>
      <c r="AB73" s="6"/>
      <c r="AD73" s="117" t="str">
        <f t="shared" si="12"/>
        <v/>
      </c>
      <c r="AE73" s="117" t="str">
        <f t="shared" si="13"/>
        <v/>
      </c>
    </row>
    <row r="74" spans="2:31" s="117" customFormat="1" ht="21" customHeight="1">
      <c r="B74" s="129">
        <v>10</v>
      </c>
      <c r="C74" s="702"/>
      <c r="D74" s="703"/>
      <c r="E74" s="703"/>
      <c r="F74" s="703"/>
      <c r="G74" s="704"/>
      <c r="H74" s="305"/>
      <c r="I74" s="305"/>
      <c r="J74" s="702"/>
      <c r="K74" s="704"/>
      <c r="L74" s="702"/>
      <c r="M74" s="703"/>
      <c r="N74" s="6"/>
      <c r="O74" s="132"/>
      <c r="P74" s="131">
        <v>10</v>
      </c>
      <c r="Q74" s="702"/>
      <c r="R74" s="703"/>
      <c r="S74" s="703"/>
      <c r="T74" s="703"/>
      <c r="U74" s="704"/>
      <c r="V74" s="305"/>
      <c r="W74" s="305"/>
      <c r="X74" s="702"/>
      <c r="Y74" s="704"/>
      <c r="Z74" s="702"/>
      <c r="AA74" s="703"/>
      <c r="AB74" s="6"/>
      <c r="AD74" s="117" t="str">
        <f t="shared" si="12"/>
        <v/>
      </c>
      <c r="AE74" s="117" t="str">
        <f t="shared" si="13"/>
        <v/>
      </c>
    </row>
    <row r="75" spans="2:31" s="117" customFormat="1" ht="21" customHeight="1">
      <c r="B75" s="129">
        <v>11</v>
      </c>
      <c r="C75" s="702"/>
      <c r="D75" s="703"/>
      <c r="E75" s="703"/>
      <c r="F75" s="703"/>
      <c r="G75" s="704"/>
      <c r="H75" s="305"/>
      <c r="I75" s="305"/>
      <c r="J75" s="702"/>
      <c r="K75" s="704"/>
      <c r="L75" s="702"/>
      <c r="M75" s="703"/>
      <c r="N75" s="6"/>
      <c r="O75" s="132"/>
      <c r="P75" s="131">
        <v>11</v>
      </c>
      <c r="Q75" s="702"/>
      <c r="R75" s="703"/>
      <c r="S75" s="703"/>
      <c r="T75" s="703"/>
      <c r="U75" s="704"/>
      <c r="V75" s="305"/>
      <c r="W75" s="305"/>
      <c r="X75" s="702"/>
      <c r="Y75" s="704"/>
      <c r="Z75" s="702"/>
      <c r="AA75" s="703"/>
      <c r="AB75" s="6"/>
      <c r="AD75" s="117" t="str">
        <f t="shared" si="12"/>
        <v/>
      </c>
      <c r="AE75" s="117" t="str">
        <f t="shared" si="13"/>
        <v/>
      </c>
    </row>
    <row r="76" spans="2:31" s="117" customFormat="1" ht="21" customHeight="1">
      <c r="B76" s="129">
        <v>12</v>
      </c>
      <c r="C76" s="702"/>
      <c r="D76" s="703"/>
      <c r="E76" s="703"/>
      <c r="F76" s="703"/>
      <c r="G76" s="704"/>
      <c r="H76" s="305"/>
      <c r="I76" s="305"/>
      <c r="J76" s="702"/>
      <c r="K76" s="704"/>
      <c r="L76" s="702"/>
      <c r="M76" s="703"/>
      <c r="N76" s="6"/>
      <c r="O76" s="132"/>
      <c r="P76" s="131">
        <v>12</v>
      </c>
      <c r="Q76" s="702"/>
      <c r="R76" s="703"/>
      <c r="S76" s="703"/>
      <c r="T76" s="703"/>
      <c r="U76" s="704"/>
      <c r="V76" s="305"/>
      <c r="W76" s="305"/>
      <c r="X76" s="702"/>
      <c r="Y76" s="704"/>
      <c r="Z76" s="702"/>
      <c r="AA76" s="703"/>
      <c r="AB76" s="6"/>
      <c r="AD76" s="117" t="str">
        <f t="shared" si="12"/>
        <v/>
      </c>
      <c r="AE76" s="117" t="str">
        <f t="shared" si="13"/>
        <v/>
      </c>
    </row>
    <row r="77" spans="2:31" s="117" customFormat="1" ht="21" customHeight="1">
      <c r="B77" s="129">
        <v>13</v>
      </c>
      <c r="C77" s="702"/>
      <c r="D77" s="703"/>
      <c r="E77" s="703"/>
      <c r="F77" s="703"/>
      <c r="G77" s="704"/>
      <c r="H77" s="305"/>
      <c r="I77" s="305"/>
      <c r="J77" s="702"/>
      <c r="K77" s="704"/>
      <c r="L77" s="702"/>
      <c r="M77" s="703"/>
      <c r="N77" s="6"/>
      <c r="O77" s="132"/>
      <c r="P77" s="131">
        <v>13</v>
      </c>
      <c r="Q77" s="702"/>
      <c r="R77" s="703"/>
      <c r="S77" s="703"/>
      <c r="T77" s="703"/>
      <c r="U77" s="704"/>
      <c r="V77" s="305"/>
      <c r="W77" s="305"/>
      <c r="X77" s="702"/>
      <c r="Y77" s="704"/>
      <c r="Z77" s="702"/>
      <c r="AA77" s="703"/>
      <c r="AB77" s="6"/>
      <c r="AD77" s="117" t="str">
        <f t="shared" si="12"/>
        <v/>
      </c>
      <c r="AE77" s="117" t="str">
        <f t="shared" si="13"/>
        <v/>
      </c>
    </row>
    <row r="78" spans="2:31" s="117" customFormat="1" ht="21" customHeight="1" thickBot="1">
      <c r="B78" s="133">
        <v>14</v>
      </c>
      <c r="C78" s="709"/>
      <c r="D78" s="710"/>
      <c r="E78" s="710"/>
      <c r="F78" s="710"/>
      <c r="G78" s="711"/>
      <c r="H78" s="307"/>
      <c r="I78" s="307"/>
      <c r="J78" s="709"/>
      <c r="K78" s="711"/>
      <c r="L78" s="709"/>
      <c r="M78" s="710"/>
      <c r="N78" s="7"/>
      <c r="O78" s="132"/>
      <c r="P78" s="134">
        <v>14</v>
      </c>
      <c r="Q78" s="709"/>
      <c r="R78" s="710"/>
      <c r="S78" s="710"/>
      <c r="T78" s="710"/>
      <c r="U78" s="711"/>
      <c r="V78" s="307"/>
      <c r="W78" s="307"/>
      <c r="X78" s="709"/>
      <c r="Y78" s="711"/>
      <c r="Z78" s="709"/>
      <c r="AA78" s="710"/>
      <c r="AB78" s="7"/>
      <c r="AD78" s="117" t="str">
        <f t="shared" si="12"/>
        <v/>
      </c>
      <c r="AE78" s="117" t="str">
        <f t="shared" si="13"/>
        <v/>
      </c>
    </row>
    <row r="79" spans="2:31" s="138" customFormat="1" ht="9" customHeight="1">
      <c r="B79" s="135"/>
      <c r="C79" s="136"/>
      <c r="D79" s="136"/>
      <c r="E79" s="136"/>
      <c r="F79" s="136"/>
      <c r="G79" s="136"/>
      <c r="H79" s="136"/>
      <c r="I79" s="136"/>
      <c r="J79" s="137"/>
      <c r="K79" s="136"/>
      <c r="L79" s="136"/>
      <c r="M79" s="136"/>
      <c r="N79" s="136"/>
      <c r="O79" s="136"/>
      <c r="P79" s="135"/>
      <c r="Q79" s="136"/>
      <c r="R79" s="136"/>
      <c r="S79" s="136"/>
      <c r="T79" s="136"/>
      <c r="U79" s="136"/>
      <c r="V79" s="136"/>
      <c r="W79" s="136"/>
      <c r="X79" s="137"/>
      <c r="Y79" s="136"/>
      <c r="Z79" s="136"/>
      <c r="AA79" s="136"/>
      <c r="AB79" s="136"/>
      <c r="AD79" s="117" t="str">
        <f t="shared" ref="AD79" si="14">CONCATENATE(H79,L79)</f>
        <v/>
      </c>
      <c r="AE79" s="117" t="str">
        <f t="shared" ref="AE79" si="15">CONCATENATE(V79,Z79)</f>
        <v/>
      </c>
    </row>
    <row r="80" spans="2:31" s="138" customFormat="1" ht="13.5" customHeight="1" thickBot="1">
      <c r="B80" s="113" t="s">
        <v>272</v>
      </c>
      <c r="C80" s="136"/>
      <c r="D80" s="136"/>
      <c r="E80" s="136"/>
      <c r="F80" s="136"/>
      <c r="G80" s="136"/>
      <c r="H80" s="136"/>
      <c r="I80" s="136"/>
      <c r="J80" s="137"/>
      <c r="K80" s="136"/>
      <c r="L80" s="136"/>
      <c r="M80" s="136"/>
      <c r="N80" s="136"/>
      <c r="O80" s="136"/>
      <c r="P80" s="113" t="s">
        <v>273</v>
      </c>
      <c r="Q80" s="136"/>
      <c r="R80" s="136"/>
      <c r="S80" s="136"/>
      <c r="T80" s="136"/>
      <c r="U80" s="136"/>
      <c r="V80" s="136"/>
      <c r="W80" s="136"/>
      <c r="X80" s="137"/>
      <c r="Y80" s="136"/>
      <c r="Z80" s="136"/>
      <c r="AA80" s="136"/>
      <c r="AB80" s="136"/>
      <c r="AD80" s="117"/>
      <c r="AE80" s="117"/>
    </row>
    <row r="81" spans="2:31" ht="30.6" customHeight="1">
      <c r="B81" s="123"/>
      <c r="C81" s="714" t="s">
        <v>11</v>
      </c>
      <c r="D81" s="714"/>
      <c r="E81" s="714"/>
      <c r="F81" s="714"/>
      <c r="G81" s="714"/>
      <c r="H81" s="124" t="s">
        <v>12</v>
      </c>
      <c r="I81" s="125" t="s">
        <v>13</v>
      </c>
      <c r="J81" s="715" t="s">
        <v>269</v>
      </c>
      <c r="K81" s="716"/>
      <c r="L81" s="717" t="s">
        <v>244</v>
      </c>
      <c r="M81" s="718"/>
      <c r="N81" s="126" t="s">
        <v>104</v>
      </c>
      <c r="O81" s="122"/>
      <c r="P81" s="123"/>
      <c r="Q81" s="714" t="s">
        <v>11</v>
      </c>
      <c r="R81" s="714"/>
      <c r="S81" s="714"/>
      <c r="T81" s="714"/>
      <c r="U81" s="714"/>
      <c r="V81" s="124" t="s">
        <v>12</v>
      </c>
      <c r="W81" s="125" t="s">
        <v>13</v>
      </c>
      <c r="X81" s="715" t="s">
        <v>269</v>
      </c>
      <c r="Y81" s="716"/>
      <c r="Z81" s="717" t="s">
        <v>244</v>
      </c>
      <c r="AA81" s="718"/>
      <c r="AB81" s="126" t="s">
        <v>104</v>
      </c>
      <c r="AD81" s="117" t="str">
        <f t="shared" ref="AD81:AD106" si="16">CONCATENATE(H81,L81)</f>
        <v>性別宿泊日</v>
      </c>
      <c r="AE81" s="117" t="str">
        <f t="shared" ref="AE81" si="17">CONCATENATE(V81,Z81)</f>
        <v>性別宿泊日</v>
      </c>
    </row>
    <row r="82" spans="2:31" s="117" customFormat="1" ht="21" customHeight="1">
      <c r="B82" s="139">
        <v>1</v>
      </c>
      <c r="C82" s="702"/>
      <c r="D82" s="703"/>
      <c r="E82" s="703"/>
      <c r="F82" s="703"/>
      <c r="G82" s="704"/>
      <c r="H82" s="305"/>
      <c r="I82" s="3"/>
      <c r="J82" s="702"/>
      <c r="K82" s="704"/>
      <c r="L82" s="702"/>
      <c r="M82" s="703"/>
      <c r="N82" s="6"/>
      <c r="O82" s="127"/>
      <c r="P82" s="140">
        <v>1</v>
      </c>
      <c r="Q82" s="702"/>
      <c r="R82" s="703"/>
      <c r="S82" s="703"/>
      <c r="T82" s="703"/>
      <c r="U82" s="704"/>
      <c r="V82" s="305"/>
      <c r="W82" s="305"/>
      <c r="X82" s="702"/>
      <c r="Y82" s="704"/>
      <c r="Z82" s="702"/>
      <c r="AA82" s="703"/>
      <c r="AB82" s="6"/>
      <c r="AD82" s="117" t="str">
        <f>CONCATENATE(H82,J82)</f>
        <v/>
      </c>
      <c r="AE82" s="117" t="str">
        <f>CONCATENATE(V82,X82)</f>
        <v/>
      </c>
    </row>
    <row r="83" spans="2:31" s="117" customFormat="1" ht="21" customHeight="1">
      <c r="B83" s="129">
        <v>2</v>
      </c>
      <c r="C83" s="702"/>
      <c r="D83" s="703"/>
      <c r="E83" s="703"/>
      <c r="F83" s="703"/>
      <c r="G83" s="704"/>
      <c r="H83" s="305"/>
      <c r="I83" s="305"/>
      <c r="J83" s="702"/>
      <c r="K83" s="704"/>
      <c r="L83" s="702"/>
      <c r="M83" s="703"/>
      <c r="N83" s="6"/>
      <c r="O83" s="130"/>
      <c r="P83" s="131">
        <v>2</v>
      </c>
      <c r="Q83" s="702"/>
      <c r="R83" s="703"/>
      <c r="S83" s="703"/>
      <c r="T83" s="703"/>
      <c r="U83" s="704"/>
      <c r="V83" s="305"/>
      <c r="W83" s="305"/>
      <c r="X83" s="702"/>
      <c r="Y83" s="704"/>
      <c r="Z83" s="702"/>
      <c r="AA83" s="703"/>
      <c r="AB83" s="6"/>
      <c r="AD83" s="117" t="str">
        <f t="shared" ref="AD83:AD95" si="18">CONCATENATE(H83,J83)</f>
        <v/>
      </c>
      <c r="AE83" s="117" t="str">
        <f t="shared" ref="AE83:AE95" si="19">CONCATENATE(V83,X83)</f>
        <v/>
      </c>
    </row>
    <row r="84" spans="2:31" s="117" customFormat="1" ht="21" customHeight="1">
      <c r="B84" s="129">
        <v>3</v>
      </c>
      <c r="C84" s="702"/>
      <c r="D84" s="703"/>
      <c r="E84" s="703"/>
      <c r="F84" s="703"/>
      <c r="G84" s="704"/>
      <c r="H84" s="305"/>
      <c r="I84" s="305"/>
      <c r="J84" s="702"/>
      <c r="K84" s="704"/>
      <c r="L84" s="702"/>
      <c r="M84" s="703"/>
      <c r="N84" s="6"/>
      <c r="O84" s="130"/>
      <c r="P84" s="131">
        <v>3</v>
      </c>
      <c r="Q84" s="702"/>
      <c r="R84" s="703"/>
      <c r="S84" s="703"/>
      <c r="T84" s="703"/>
      <c r="U84" s="704"/>
      <c r="V84" s="305"/>
      <c r="W84" s="305"/>
      <c r="X84" s="702"/>
      <c r="Y84" s="704"/>
      <c r="Z84" s="702"/>
      <c r="AA84" s="703"/>
      <c r="AB84" s="6"/>
      <c r="AD84" s="117" t="str">
        <f t="shared" si="18"/>
        <v/>
      </c>
      <c r="AE84" s="117" t="str">
        <f t="shared" si="19"/>
        <v/>
      </c>
    </row>
    <row r="85" spans="2:31" s="117" customFormat="1" ht="21" customHeight="1">
      <c r="B85" s="129">
        <v>4</v>
      </c>
      <c r="C85" s="702"/>
      <c r="D85" s="703"/>
      <c r="E85" s="703"/>
      <c r="F85" s="703"/>
      <c r="G85" s="704"/>
      <c r="H85" s="305"/>
      <c r="I85" s="305"/>
      <c r="J85" s="702"/>
      <c r="K85" s="704"/>
      <c r="L85" s="702"/>
      <c r="M85" s="703"/>
      <c r="N85" s="6"/>
      <c r="O85" s="132"/>
      <c r="P85" s="131">
        <v>4</v>
      </c>
      <c r="Q85" s="702"/>
      <c r="R85" s="703"/>
      <c r="S85" s="703"/>
      <c r="T85" s="703"/>
      <c r="U85" s="704"/>
      <c r="V85" s="305"/>
      <c r="W85" s="305"/>
      <c r="X85" s="702"/>
      <c r="Y85" s="704"/>
      <c r="Z85" s="702"/>
      <c r="AA85" s="703"/>
      <c r="AB85" s="6"/>
      <c r="AD85" s="117" t="str">
        <f t="shared" si="18"/>
        <v/>
      </c>
      <c r="AE85" s="117" t="str">
        <f t="shared" si="19"/>
        <v/>
      </c>
    </row>
    <row r="86" spans="2:31" s="117" customFormat="1" ht="21" customHeight="1">
      <c r="B86" s="129">
        <v>5</v>
      </c>
      <c r="C86" s="702"/>
      <c r="D86" s="703"/>
      <c r="E86" s="703"/>
      <c r="F86" s="703"/>
      <c r="G86" s="704"/>
      <c r="H86" s="305"/>
      <c r="I86" s="305"/>
      <c r="J86" s="702"/>
      <c r="K86" s="704"/>
      <c r="L86" s="702"/>
      <c r="M86" s="703"/>
      <c r="N86" s="6"/>
      <c r="O86" s="132"/>
      <c r="P86" s="131">
        <v>5</v>
      </c>
      <c r="Q86" s="702"/>
      <c r="R86" s="703"/>
      <c r="S86" s="703"/>
      <c r="T86" s="703"/>
      <c r="U86" s="704"/>
      <c r="V86" s="305"/>
      <c r="W86" s="305"/>
      <c r="X86" s="702"/>
      <c r="Y86" s="704"/>
      <c r="Z86" s="702"/>
      <c r="AA86" s="703"/>
      <c r="AB86" s="6"/>
      <c r="AD86" s="117" t="str">
        <f t="shared" si="18"/>
        <v/>
      </c>
      <c r="AE86" s="117" t="str">
        <f t="shared" si="19"/>
        <v/>
      </c>
    </row>
    <row r="87" spans="2:31" s="117" customFormat="1" ht="21" customHeight="1">
      <c r="B87" s="129">
        <v>6</v>
      </c>
      <c r="C87" s="702"/>
      <c r="D87" s="703"/>
      <c r="E87" s="703"/>
      <c r="F87" s="703"/>
      <c r="G87" s="704"/>
      <c r="H87" s="305"/>
      <c r="I87" s="305"/>
      <c r="J87" s="702"/>
      <c r="K87" s="704"/>
      <c r="L87" s="702"/>
      <c r="M87" s="703"/>
      <c r="N87" s="6"/>
      <c r="O87" s="132"/>
      <c r="P87" s="131">
        <v>6</v>
      </c>
      <c r="Q87" s="702"/>
      <c r="R87" s="703"/>
      <c r="S87" s="703"/>
      <c r="T87" s="703"/>
      <c r="U87" s="704"/>
      <c r="V87" s="305"/>
      <c r="W87" s="305"/>
      <c r="X87" s="702"/>
      <c r="Y87" s="704"/>
      <c r="Z87" s="702"/>
      <c r="AA87" s="703"/>
      <c r="AB87" s="6"/>
      <c r="AD87" s="117" t="str">
        <f t="shared" si="18"/>
        <v/>
      </c>
      <c r="AE87" s="117" t="str">
        <f t="shared" si="19"/>
        <v/>
      </c>
    </row>
    <row r="88" spans="2:31" s="117" customFormat="1" ht="21" customHeight="1">
      <c r="B88" s="129">
        <v>7</v>
      </c>
      <c r="C88" s="702"/>
      <c r="D88" s="703"/>
      <c r="E88" s="703"/>
      <c r="F88" s="703"/>
      <c r="G88" s="704"/>
      <c r="H88" s="305"/>
      <c r="I88" s="305"/>
      <c r="J88" s="702"/>
      <c r="K88" s="704"/>
      <c r="L88" s="702"/>
      <c r="M88" s="703"/>
      <c r="N88" s="6"/>
      <c r="O88" s="132"/>
      <c r="P88" s="131">
        <v>7</v>
      </c>
      <c r="Q88" s="702"/>
      <c r="R88" s="703"/>
      <c r="S88" s="703"/>
      <c r="T88" s="703"/>
      <c r="U88" s="704"/>
      <c r="V88" s="305"/>
      <c r="W88" s="305"/>
      <c r="X88" s="702"/>
      <c r="Y88" s="704"/>
      <c r="Z88" s="702"/>
      <c r="AA88" s="703"/>
      <c r="AB88" s="6"/>
      <c r="AD88" s="117" t="str">
        <f t="shared" si="18"/>
        <v/>
      </c>
      <c r="AE88" s="117" t="str">
        <f t="shared" si="19"/>
        <v/>
      </c>
    </row>
    <row r="89" spans="2:31" s="117" customFormat="1" ht="21" customHeight="1">
      <c r="B89" s="129">
        <v>8</v>
      </c>
      <c r="C89" s="702"/>
      <c r="D89" s="703"/>
      <c r="E89" s="703"/>
      <c r="F89" s="703"/>
      <c r="G89" s="704"/>
      <c r="H89" s="305"/>
      <c r="I89" s="305"/>
      <c r="J89" s="702"/>
      <c r="K89" s="704"/>
      <c r="L89" s="702"/>
      <c r="M89" s="703"/>
      <c r="N89" s="6"/>
      <c r="O89" s="132"/>
      <c r="P89" s="131">
        <v>8</v>
      </c>
      <c r="Q89" s="702"/>
      <c r="R89" s="703"/>
      <c r="S89" s="703"/>
      <c r="T89" s="703"/>
      <c r="U89" s="704"/>
      <c r="V89" s="305"/>
      <c r="W89" s="305"/>
      <c r="X89" s="702"/>
      <c r="Y89" s="704"/>
      <c r="Z89" s="702"/>
      <c r="AA89" s="703"/>
      <c r="AB89" s="6"/>
      <c r="AD89" s="117" t="str">
        <f t="shared" si="18"/>
        <v/>
      </c>
      <c r="AE89" s="117" t="str">
        <f t="shared" si="19"/>
        <v/>
      </c>
    </row>
    <row r="90" spans="2:31" s="117" customFormat="1" ht="21" customHeight="1">
      <c r="B90" s="129">
        <v>9</v>
      </c>
      <c r="C90" s="702"/>
      <c r="D90" s="703"/>
      <c r="E90" s="703"/>
      <c r="F90" s="703"/>
      <c r="G90" s="704"/>
      <c r="H90" s="305"/>
      <c r="I90" s="305"/>
      <c r="J90" s="702"/>
      <c r="K90" s="704"/>
      <c r="L90" s="702"/>
      <c r="M90" s="703"/>
      <c r="N90" s="6"/>
      <c r="O90" s="132"/>
      <c r="P90" s="131">
        <v>9</v>
      </c>
      <c r="Q90" s="702"/>
      <c r="R90" s="703"/>
      <c r="S90" s="703"/>
      <c r="T90" s="703"/>
      <c r="U90" s="704"/>
      <c r="V90" s="305"/>
      <c r="W90" s="305"/>
      <c r="X90" s="702"/>
      <c r="Y90" s="704"/>
      <c r="Z90" s="702"/>
      <c r="AA90" s="703"/>
      <c r="AB90" s="6"/>
      <c r="AD90" s="117" t="str">
        <f t="shared" si="18"/>
        <v/>
      </c>
      <c r="AE90" s="117" t="str">
        <f t="shared" si="19"/>
        <v/>
      </c>
    </row>
    <row r="91" spans="2:31" s="117" customFormat="1" ht="21" customHeight="1">
      <c r="B91" s="129">
        <v>10</v>
      </c>
      <c r="C91" s="702"/>
      <c r="D91" s="703"/>
      <c r="E91" s="703"/>
      <c r="F91" s="703"/>
      <c r="G91" s="704"/>
      <c r="H91" s="305"/>
      <c r="I91" s="305"/>
      <c r="J91" s="702"/>
      <c r="K91" s="704"/>
      <c r="L91" s="702"/>
      <c r="M91" s="703"/>
      <c r="N91" s="6"/>
      <c r="O91" s="132"/>
      <c r="P91" s="131">
        <v>10</v>
      </c>
      <c r="Q91" s="702"/>
      <c r="R91" s="703"/>
      <c r="S91" s="703"/>
      <c r="T91" s="703"/>
      <c r="U91" s="704"/>
      <c r="V91" s="305"/>
      <c r="W91" s="305"/>
      <c r="X91" s="702"/>
      <c r="Y91" s="704"/>
      <c r="Z91" s="702"/>
      <c r="AA91" s="703"/>
      <c r="AB91" s="6"/>
      <c r="AD91" s="117" t="str">
        <f t="shared" si="18"/>
        <v/>
      </c>
      <c r="AE91" s="117" t="str">
        <f t="shared" si="19"/>
        <v/>
      </c>
    </row>
    <row r="92" spans="2:31" s="117" customFormat="1" ht="21" customHeight="1">
      <c r="B92" s="129">
        <v>11</v>
      </c>
      <c r="C92" s="702"/>
      <c r="D92" s="703"/>
      <c r="E92" s="703"/>
      <c r="F92" s="703"/>
      <c r="G92" s="704"/>
      <c r="H92" s="305"/>
      <c r="I92" s="305"/>
      <c r="J92" s="702"/>
      <c r="K92" s="704"/>
      <c r="L92" s="702"/>
      <c r="M92" s="703"/>
      <c r="N92" s="6"/>
      <c r="O92" s="132"/>
      <c r="P92" s="131">
        <v>11</v>
      </c>
      <c r="Q92" s="702"/>
      <c r="R92" s="703"/>
      <c r="S92" s="703"/>
      <c r="T92" s="703"/>
      <c r="U92" s="704"/>
      <c r="V92" s="305"/>
      <c r="W92" s="305"/>
      <c r="X92" s="702"/>
      <c r="Y92" s="704"/>
      <c r="Z92" s="702"/>
      <c r="AA92" s="703"/>
      <c r="AB92" s="6"/>
      <c r="AD92" s="117" t="str">
        <f t="shared" si="18"/>
        <v/>
      </c>
      <c r="AE92" s="117" t="str">
        <f t="shared" si="19"/>
        <v/>
      </c>
    </row>
    <row r="93" spans="2:31" s="117" customFormat="1" ht="21" customHeight="1">
      <c r="B93" s="129">
        <v>12</v>
      </c>
      <c r="C93" s="702"/>
      <c r="D93" s="703"/>
      <c r="E93" s="703"/>
      <c r="F93" s="703"/>
      <c r="G93" s="704"/>
      <c r="H93" s="305"/>
      <c r="I93" s="305"/>
      <c r="J93" s="702"/>
      <c r="K93" s="704"/>
      <c r="L93" s="702"/>
      <c r="M93" s="703"/>
      <c r="N93" s="6"/>
      <c r="O93" s="132"/>
      <c r="P93" s="131">
        <v>12</v>
      </c>
      <c r="Q93" s="702"/>
      <c r="R93" s="703"/>
      <c r="S93" s="703"/>
      <c r="T93" s="703"/>
      <c r="U93" s="704"/>
      <c r="V93" s="305"/>
      <c r="W93" s="305"/>
      <c r="X93" s="702"/>
      <c r="Y93" s="704"/>
      <c r="Z93" s="702"/>
      <c r="AA93" s="703"/>
      <c r="AB93" s="6"/>
      <c r="AD93" s="117" t="str">
        <f t="shared" si="18"/>
        <v/>
      </c>
      <c r="AE93" s="117" t="str">
        <f t="shared" si="19"/>
        <v/>
      </c>
    </row>
    <row r="94" spans="2:31" s="117" customFormat="1" ht="21" customHeight="1">
      <c r="B94" s="129">
        <v>13</v>
      </c>
      <c r="C94" s="702"/>
      <c r="D94" s="703"/>
      <c r="E94" s="703"/>
      <c r="F94" s="703"/>
      <c r="G94" s="704"/>
      <c r="H94" s="305"/>
      <c r="I94" s="305"/>
      <c r="J94" s="702"/>
      <c r="K94" s="704"/>
      <c r="L94" s="702"/>
      <c r="M94" s="703"/>
      <c r="N94" s="6"/>
      <c r="O94" s="132"/>
      <c r="P94" s="131">
        <v>13</v>
      </c>
      <c r="Q94" s="702"/>
      <c r="R94" s="703"/>
      <c r="S94" s="703"/>
      <c r="T94" s="703"/>
      <c r="U94" s="704"/>
      <c r="V94" s="305"/>
      <c r="W94" s="305"/>
      <c r="X94" s="702"/>
      <c r="Y94" s="704"/>
      <c r="Z94" s="702"/>
      <c r="AA94" s="703"/>
      <c r="AB94" s="6"/>
      <c r="AD94" s="117" t="str">
        <f t="shared" si="18"/>
        <v/>
      </c>
      <c r="AE94" s="117" t="str">
        <f t="shared" si="19"/>
        <v/>
      </c>
    </row>
    <row r="95" spans="2:31" s="117" customFormat="1" ht="21" customHeight="1" thickBot="1">
      <c r="B95" s="133">
        <v>14</v>
      </c>
      <c r="C95" s="709"/>
      <c r="D95" s="710"/>
      <c r="E95" s="710"/>
      <c r="F95" s="710"/>
      <c r="G95" s="711"/>
      <c r="H95" s="307"/>
      <c r="I95" s="307"/>
      <c r="J95" s="709"/>
      <c r="K95" s="711"/>
      <c r="L95" s="709"/>
      <c r="M95" s="710"/>
      <c r="N95" s="7"/>
      <c r="O95" s="132"/>
      <c r="P95" s="134">
        <v>14</v>
      </c>
      <c r="Q95" s="709"/>
      <c r="R95" s="710"/>
      <c r="S95" s="710"/>
      <c r="T95" s="710"/>
      <c r="U95" s="711"/>
      <c r="V95" s="307"/>
      <c r="W95" s="307"/>
      <c r="X95" s="709"/>
      <c r="Y95" s="711"/>
      <c r="Z95" s="709"/>
      <c r="AA95" s="710"/>
      <c r="AB95" s="7"/>
      <c r="AD95" s="117" t="str">
        <f t="shared" si="18"/>
        <v/>
      </c>
      <c r="AE95" s="117" t="str">
        <f t="shared" si="19"/>
        <v/>
      </c>
    </row>
    <row r="96" spans="2:31" ht="9.75" customHeight="1" thickBot="1">
      <c r="P96" s="113"/>
      <c r="AA96" s="114"/>
      <c r="AB96" s="114"/>
      <c r="AD96" s="117" t="str">
        <f t="shared" si="16"/>
        <v/>
      </c>
      <c r="AE96" s="117" t="str">
        <f>CONCATENATE(V96,Y96)</f>
        <v/>
      </c>
    </row>
    <row r="97" spans="2:31" s="117" customFormat="1" ht="17.25" customHeight="1" thickBot="1">
      <c r="B97" s="738" t="s">
        <v>276</v>
      </c>
      <c r="C97" s="739"/>
      <c r="D97" s="739"/>
      <c r="E97" s="739"/>
      <c r="F97" s="739"/>
      <c r="G97" s="739"/>
      <c r="H97" s="739"/>
      <c r="I97" s="739"/>
      <c r="J97" s="739"/>
      <c r="K97" s="739"/>
      <c r="L97" s="739"/>
      <c r="M97" s="739"/>
      <c r="N97" s="739"/>
      <c r="O97" s="739"/>
      <c r="P97" s="740"/>
      <c r="Q97" s="142"/>
      <c r="R97" s="142"/>
      <c r="S97" s="142"/>
      <c r="T97" s="142"/>
      <c r="U97" s="142"/>
      <c r="V97" s="747" t="s">
        <v>317</v>
      </c>
      <c r="W97" s="748"/>
      <c r="X97" s="748"/>
      <c r="Y97" s="748"/>
      <c r="Z97" s="748"/>
      <c r="AA97" s="748"/>
      <c r="AB97" s="749"/>
      <c r="AD97" s="117" t="str">
        <f t="shared" si="16"/>
        <v/>
      </c>
    </row>
    <row r="98" spans="2:31" s="117" customFormat="1" ht="17.25" customHeight="1">
      <c r="B98" s="143" t="s">
        <v>12</v>
      </c>
      <c r="C98" s="712" t="s">
        <v>17</v>
      </c>
      <c r="D98" s="712"/>
      <c r="E98" s="712" t="s">
        <v>18</v>
      </c>
      <c r="F98" s="712"/>
      <c r="G98" s="712" t="s">
        <v>19</v>
      </c>
      <c r="H98" s="712"/>
      <c r="I98" s="712" t="s">
        <v>20</v>
      </c>
      <c r="J98" s="712"/>
      <c r="K98" s="713" t="s">
        <v>315</v>
      </c>
      <c r="L98" s="713"/>
      <c r="M98" s="712" t="s">
        <v>21</v>
      </c>
      <c r="N98" s="712"/>
      <c r="O98" s="741" t="s">
        <v>22</v>
      </c>
      <c r="P98" s="742"/>
      <c r="Q98" s="144"/>
      <c r="R98" s="144"/>
      <c r="S98" s="144"/>
      <c r="T98" s="144"/>
      <c r="U98" s="733"/>
      <c r="V98" s="753" t="s">
        <v>17</v>
      </c>
      <c r="W98" s="751" t="s">
        <v>18</v>
      </c>
      <c r="X98" s="751" t="s">
        <v>19</v>
      </c>
      <c r="Y98" s="751" t="s">
        <v>20</v>
      </c>
      <c r="Z98" s="752" t="s">
        <v>315</v>
      </c>
      <c r="AA98" s="751" t="s">
        <v>21</v>
      </c>
      <c r="AB98" s="750" t="s">
        <v>22</v>
      </c>
      <c r="AD98" s="117" t="str">
        <f t="shared" si="16"/>
        <v/>
      </c>
    </row>
    <row r="99" spans="2:31" s="117" customFormat="1" ht="19.95" customHeight="1">
      <c r="B99" s="145" t="s">
        <v>23</v>
      </c>
      <c r="C99" s="705">
        <f>COUNTIF($AD$65:$AE$95,CONCATENATE($B99,C$98))</f>
        <v>0</v>
      </c>
      <c r="D99" s="706"/>
      <c r="E99" s="705">
        <f>COUNTIF($AD$65:$AE$95,CONCATENATE($B99,E$98))</f>
        <v>0</v>
      </c>
      <c r="F99" s="706"/>
      <c r="G99" s="705">
        <f>COUNTIF($AD$65:$AE$95,CONCATENATE($B99,G$98))</f>
        <v>0</v>
      </c>
      <c r="H99" s="706"/>
      <c r="I99" s="705">
        <f>COUNTIF($AD$65:$AE$95,CONCATENATE($B99,I$98))</f>
        <v>0</v>
      </c>
      <c r="J99" s="706"/>
      <c r="K99" s="707"/>
      <c r="L99" s="708"/>
      <c r="M99" s="705">
        <f>COUNTIF($AD$65:$AE$95,CONCATENATE($B99,M$98))</f>
        <v>0</v>
      </c>
      <c r="N99" s="706"/>
      <c r="O99" s="705">
        <f>SUM(C99:N99)</f>
        <v>0</v>
      </c>
      <c r="P99" s="734"/>
      <c r="Q99" s="144"/>
      <c r="R99" s="144"/>
      <c r="S99" s="144"/>
      <c r="T99" s="144"/>
      <c r="U99" s="733"/>
      <c r="V99" s="753"/>
      <c r="W99" s="751"/>
      <c r="X99" s="751"/>
      <c r="Y99" s="751"/>
      <c r="Z99" s="752"/>
      <c r="AA99" s="751"/>
      <c r="AB99" s="750"/>
      <c r="AD99" s="117" t="str">
        <f t="shared" si="16"/>
        <v/>
      </c>
    </row>
    <row r="100" spans="2:31" s="117" customFormat="1" ht="19.95" customHeight="1" thickBot="1">
      <c r="B100" s="146" t="s">
        <v>24</v>
      </c>
      <c r="C100" s="696">
        <f>COUNTIF($AD$65:$AE$95,CONCATENATE($B100,C$98))</f>
        <v>0</v>
      </c>
      <c r="D100" s="697"/>
      <c r="E100" s="696">
        <f>COUNTIF($AD$65:$AE$95,CONCATENATE($B100,E$98))</f>
        <v>0</v>
      </c>
      <c r="F100" s="697"/>
      <c r="G100" s="696">
        <f>COUNTIF($AD$65:$AE$95,CONCATENATE($B100,G$98))</f>
        <v>0</v>
      </c>
      <c r="H100" s="697"/>
      <c r="I100" s="696">
        <f>COUNTIF($AD$65:$AE$95,CONCATENATE($B100,I$98))</f>
        <v>0</v>
      </c>
      <c r="J100" s="697"/>
      <c r="K100" s="698"/>
      <c r="L100" s="699"/>
      <c r="M100" s="696">
        <f>COUNTIF($AD$65:$AE$95,CONCATENATE($B100,M$98))</f>
        <v>0</v>
      </c>
      <c r="N100" s="697"/>
      <c r="O100" s="743">
        <f>SUM(C100:N100)</f>
        <v>0</v>
      </c>
      <c r="P100" s="744"/>
      <c r="Q100" s="144"/>
      <c r="R100" s="144"/>
      <c r="S100" s="144"/>
      <c r="T100" s="144"/>
      <c r="U100" s="144"/>
      <c r="V100" s="753"/>
      <c r="W100" s="751"/>
      <c r="X100" s="751"/>
      <c r="Y100" s="751"/>
      <c r="Z100" s="752"/>
      <c r="AA100" s="751"/>
      <c r="AB100" s="750"/>
      <c r="AD100" s="117" t="str">
        <f t="shared" si="16"/>
        <v/>
      </c>
    </row>
    <row r="101" spans="2:31" s="117" customFormat="1" ht="19.95" customHeight="1" thickTop="1" thickBot="1">
      <c r="B101" s="147" t="s">
        <v>22</v>
      </c>
      <c r="C101" s="700">
        <f>SUM(C99:D100)</f>
        <v>0</v>
      </c>
      <c r="D101" s="700"/>
      <c r="E101" s="700">
        <f t="shared" ref="E101" si="20">SUM(E99:F100)</f>
        <v>0</v>
      </c>
      <c r="F101" s="700"/>
      <c r="G101" s="700">
        <f t="shared" ref="G101" si="21">SUM(G99:H100)</f>
        <v>0</v>
      </c>
      <c r="H101" s="700"/>
      <c r="I101" s="700">
        <f t="shared" ref="I101" si="22">SUM(I99:J100)</f>
        <v>0</v>
      </c>
      <c r="J101" s="700"/>
      <c r="K101" s="701">
        <f>COUNTIF(I65:I78, "&gt;=65")+COUNTIF(W65:W78, "&gt;=65")+COUNTIF(I82:I95, "&gt;=65")+COUNTIF(W82:W95, "&gt;=65")</f>
        <v>0</v>
      </c>
      <c r="L101" s="701"/>
      <c r="M101" s="700">
        <f t="shared" ref="M101" si="23">SUM(M99:N100)</f>
        <v>0</v>
      </c>
      <c r="N101" s="700"/>
      <c r="O101" s="745">
        <f>SUM(O99:P100)</f>
        <v>0</v>
      </c>
      <c r="P101" s="746"/>
      <c r="Q101" s="151"/>
      <c r="R101" s="151"/>
      <c r="S101" s="151"/>
      <c r="T101" s="151"/>
      <c r="U101" s="151"/>
      <c r="V101" s="279">
        <f>C48+C101</f>
        <v>0</v>
      </c>
      <c r="W101" s="280">
        <f>E48+E101</f>
        <v>0</v>
      </c>
      <c r="X101" s="280">
        <f>G48+G101</f>
        <v>0</v>
      </c>
      <c r="Y101" s="280">
        <f>I48+I101</f>
        <v>0</v>
      </c>
      <c r="Z101" s="281">
        <f>K48+K101</f>
        <v>0</v>
      </c>
      <c r="AA101" s="280">
        <f>M48+M101</f>
        <v>0</v>
      </c>
      <c r="AB101" s="282">
        <f>O48+O101</f>
        <v>0</v>
      </c>
      <c r="AD101" s="117" t="str">
        <f t="shared" si="16"/>
        <v/>
      </c>
    </row>
    <row r="102" spans="2:31" s="117" customFormat="1" ht="9" customHeight="1">
      <c r="B102" s="150"/>
      <c r="C102" s="151"/>
      <c r="D102" s="151"/>
      <c r="E102" s="151"/>
      <c r="F102" s="151"/>
      <c r="G102" s="151"/>
      <c r="H102" s="152"/>
      <c r="I102" s="152"/>
      <c r="J102" s="151"/>
      <c r="K102" s="151"/>
      <c r="L102" s="151"/>
      <c r="M102" s="151"/>
      <c r="N102" s="151"/>
      <c r="O102" s="141"/>
      <c r="P102" s="153"/>
      <c r="Q102" s="153"/>
      <c r="R102" s="153"/>
      <c r="S102" s="153"/>
      <c r="T102" s="153"/>
      <c r="U102" s="153"/>
      <c r="V102" s="153"/>
      <c r="W102" s="153"/>
      <c r="X102" s="153"/>
      <c r="Y102" s="153"/>
      <c r="Z102" s="153"/>
      <c r="AA102" s="153"/>
      <c r="AD102" s="117" t="str">
        <f t="shared" si="16"/>
        <v/>
      </c>
    </row>
    <row r="103" spans="2:31" s="117" customFormat="1" ht="17.25" customHeight="1">
      <c r="B103" s="695" t="s">
        <v>234</v>
      </c>
      <c r="C103" s="695"/>
      <c r="D103" s="695"/>
      <c r="E103" s="695"/>
      <c r="F103" s="695"/>
      <c r="G103" s="695"/>
      <c r="H103" s="695"/>
      <c r="I103" s="695"/>
      <c r="J103" s="695"/>
      <c r="K103" s="695"/>
      <c r="L103" s="695"/>
      <c r="M103" s="695"/>
      <c r="N103" s="695"/>
      <c r="O103" s="695"/>
      <c r="P103" s="695"/>
      <c r="Q103" s="695"/>
      <c r="R103" s="695"/>
      <c r="S103" s="695"/>
      <c r="T103" s="695"/>
      <c r="U103" s="695"/>
      <c r="V103" s="695"/>
      <c r="W103" s="695"/>
      <c r="X103" s="695"/>
      <c r="Y103" s="695"/>
      <c r="Z103" s="695"/>
      <c r="AA103" s="695"/>
      <c r="AB103" s="695"/>
      <c r="AD103" s="117" t="str">
        <f t="shared" si="16"/>
        <v/>
      </c>
    </row>
    <row r="104" spans="2:31" s="117" customFormat="1" ht="17.25" customHeight="1">
      <c r="B104" s="695" t="s">
        <v>286</v>
      </c>
      <c r="C104" s="695"/>
      <c r="D104" s="695"/>
      <c r="E104" s="695"/>
      <c r="F104" s="695"/>
      <c r="G104" s="695"/>
      <c r="H104" s="695"/>
      <c r="I104" s="695"/>
      <c r="J104" s="695"/>
      <c r="K104" s="695"/>
      <c r="L104" s="695"/>
      <c r="M104" s="695"/>
      <c r="N104" s="695"/>
      <c r="O104" s="695"/>
      <c r="P104" s="695"/>
      <c r="Q104" s="695"/>
      <c r="R104" s="695"/>
      <c r="S104" s="695"/>
      <c r="T104" s="695"/>
      <c r="U104" s="695"/>
      <c r="V104" s="695"/>
      <c r="W104" s="695"/>
      <c r="X104" s="695"/>
      <c r="Y104" s="695"/>
      <c r="Z104" s="695"/>
      <c r="AA104" s="695"/>
      <c r="AB104" s="695"/>
      <c r="AD104" s="117" t="str">
        <f t="shared" si="16"/>
        <v/>
      </c>
    </row>
    <row r="105" spans="2:31" s="117" customFormat="1" ht="17.25" customHeight="1">
      <c r="B105" s="695"/>
      <c r="C105" s="695"/>
      <c r="D105" s="695"/>
      <c r="E105" s="695"/>
      <c r="F105" s="695"/>
      <c r="G105" s="695"/>
      <c r="H105" s="695"/>
      <c r="I105" s="695"/>
      <c r="J105" s="695"/>
      <c r="K105" s="695"/>
      <c r="L105" s="695"/>
      <c r="M105" s="695"/>
      <c r="N105" s="695"/>
      <c r="O105" s="695"/>
      <c r="P105" s="695"/>
      <c r="Q105" s="695"/>
      <c r="R105" s="695"/>
      <c r="S105" s="695"/>
      <c r="T105" s="695"/>
      <c r="U105" s="695"/>
      <c r="V105" s="695"/>
      <c r="W105" s="695"/>
      <c r="X105" s="695"/>
      <c r="Y105" s="695"/>
      <c r="Z105" s="695"/>
      <c r="AA105" s="695"/>
      <c r="AB105" s="695"/>
      <c r="AD105" s="117" t="str">
        <f t="shared" si="16"/>
        <v/>
      </c>
    </row>
    <row r="106" spans="2:31" s="117" customFormat="1" ht="17.25" customHeight="1">
      <c r="B106" s="150"/>
      <c r="C106" s="151"/>
      <c r="D106" s="151"/>
      <c r="E106" s="151"/>
      <c r="F106" s="151"/>
      <c r="G106" s="151"/>
      <c r="H106" s="152"/>
      <c r="I106" s="152"/>
      <c r="J106" s="151"/>
      <c r="K106" s="151"/>
      <c r="L106" s="151"/>
      <c r="M106" s="151"/>
      <c r="N106" s="151"/>
      <c r="O106" s="141"/>
      <c r="P106" s="154"/>
      <c r="Q106" s="154"/>
      <c r="R106" s="154"/>
      <c r="S106" s="154"/>
      <c r="T106" s="154"/>
      <c r="U106" s="154"/>
      <c r="V106" s="154"/>
      <c r="W106" s="154"/>
      <c r="X106" s="694" t="str">
        <f>①活動計画表!AK91</f>
        <v>ver2607</v>
      </c>
      <c r="Y106" s="694"/>
      <c r="Z106" s="694"/>
      <c r="AA106" s="694"/>
      <c r="AB106" s="694"/>
      <c r="AD106" s="117" t="str">
        <f t="shared" si="16"/>
        <v/>
      </c>
    </row>
    <row r="107" spans="2:31" ht="14.25" customHeight="1">
      <c r="B107" s="735" t="s">
        <v>267</v>
      </c>
      <c r="C107" s="735"/>
      <c r="D107" s="735"/>
      <c r="E107" s="735"/>
      <c r="F107" s="735"/>
      <c r="G107" s="735"/>
      <c r="H107" s="735"/>
      <c r="I107" s="735"/>
      <c r="J107" s="735"/>
      <c r="K107" s="735"/>
      <c r="L107" s="735"/>
      <c r="M107" s="735"/>
      <c r="Z107" s="115" t="s">
        <v>8</v>
      </c>
      <c r="AA107" s="115">
        <v>3</v>
      </c>
      <c r="AB107" s="116"/>
      <c r="AD107" s="113" t="s">
        <v>17</v>
      </c>
      <c r="AE107" s="113" t="s">
        <v>23</v>
      </c>
    </row>
    <row r="108" spans="2:31" ht="3" customHeight="1">
      <c r="AD108" s="113" t="s">
        <v>18</v>
      </c>
      <c r="AE108" s="113" t="s">
        <v>24</v>
      </c>
    </row>
    <row r="109" spans="2:31" s="117" customFormat="1" ht="20.399999999999999" customHeight="1">
      <c r="B109" s="737" t="s">
        <v>70</v>
      </c>
      <c r="C109" s="737"/>
      <c r="D109" s="737"/>
      <c r="E109" s="737"/>
      <c r="F109" s="737"/>
      <c r="G109" s="737"/>
      <c r="H109" s="737"/>
      <c r="J109" s="736">
        <f>●ご利用者情報!D13</f>
        <v>0</v>
      </c>
      <c r="K109" s="736"/>
      <c r="L109" s="736"/>
      <c r="M109" s="736"/>
      <c r="N109" s="736"/>
      <c r="O109" s="736"/>
      <c r="P109" s="736"/>
      <c r="Q109" s="737" t="s">
        <v>74</v>
      </c>
      <c r="R109" s="737"/>
      <c r="S109" s="736">
        <f>●ご利用者情報!D15</f>
        <v>0</v>
      </c>
      <c r="T109" s="736"/>
      <c r="U109" s="736"/>
      <c r="V109" s="736"/>
      <c r="W109" s="736"/>
      <c r="X109" s="736"/>
      <c r="Y109" s="736"/>
      <c r="Z109" s="118"/>
      <c r="AA109" s="118"/>
      <c r="AB109" s="119"/>
      <c r="AD109" s="117" t="s">
        <v>19</v>
      </c>
    </row>
    <row r="110" spans="2:31" ht="5.25" customHeight="1" thickBot="1">
      <c r="AD110" s="113" t="s">
        <v>20</v>
      </c>
    </row>
    <row r="111" spans="2:31" ht="25.05" customHeight="1">
      <c r="B111" s="719" t="s">
        <v>0</v>
      </c>
      <c r="C111" s="720"/>
      <c r="D111" s="720"/>
      <c r="E111" s="720"/>
      <c r="F111" s="721"/>
      <c r="G111" s="722">
        <f>●ご利用者情報!D5</f>
        <v>0</v>
      </c>
      <c r="H111" s="723"/>
      <c r="I111" s="723"/>
      <c r="J111" s="723"/>
      <c r="K111" s="723"/>
      <c r="L111" s="723"/>
      <c r="M111" s="723"/>
      <c r="N111" s="723"/>
      <c r="O111" s="723"/>
      <c r="P111" s="723"/>
      <c r="Q111" s="723"/>
      <c r="R111" s="723"/>
      <c r="S111" s="723"/>
      <c r="T111" s="723"/>
      <c r="U111" s="723"/>
      <c r="V111" s="723"/>
      <c r="W111" s="723"/>
      <c r="X111" s="723"/>
      <c r="Y111" s="723"/>
      <c r="Z111" s="723"/>
      <c r="AA111" s="723"/>
      <c r="AB111" s="724"/>
      <c r="AD111" s="113" t="s">
        <v>21</v>
      </c>
    </row>
    <row r="112" spans="2:31" ht="25.05" customHeight="1" thickBot="1">
      <c r="B112" s="725" t="s">
        <v>393</v>
      </c>
      <c r="C112" s="726"/>
      <c r="D112" s="726"/>
      <c r="E112" s="726"/>
      <c r="F112" s="727"/>
      <c r="G112" s="728">
        <f>●ご利用者情報!D8</f>
        <v>0</v>
      </c>
      <c r="H112" s="729"/>
      <c r="I112" s="729"/>
      <c r="J112" s="729"/>
      <c r="K112" s="729"/>
      <c r="L112" s="729"/>
      <c r="M112" s="729"/>
      <c r="N112" s="729"/>
      <c r="O112" s="729"/>
      <c r="P112" s="729"/>
      <c r="Q112" s="729"/>
      <c r="R112" s="729"/>
      <c r="S112" s="729"/>
      <c r="T112" s="729"/>
      <c r="U112" s="729"/>
      <c r="V112" s="729"/>
      <c r="W112" s="729"/>
      <c r="X112" s="729"/>
      <c r="Y112" s="729"/>
      <c r="Z112" s="729"/>
      <c r="AA112" s="729"/>
      <c r="AB112" s="730"/>
      <c r="AC112" s="120"/>
    </row>
    <row r="113" spans="2:31" s="121" customFormat="1" ht="16.95" customHeight="1">
      <c r="B113" s="731" t="s">
        <v>176</v>
      </c>
      <c r="C113" s="731"/>
      <c r="D113" s="731"/>
      <c r="E113" s="731"/>
      <c r="F113" s="731"/>
      <c r="G113" s="731"/>
      <c r="H113" s="731"/>
      <c r="I113" s="731"/>
      <c r="J113" s="731"/>
      <c r="K113" s="731"/>
      <c r="L113" s="731"/>
      <c r="M113" s="731"/>
      <c r="N113" s="731"/>
      <c r="O113" s="731"/>
      <c r="P113" s="731"/>
      <c r="Q113" s="731"/>
      <c r="R113" s="731"/>
      <c r="S113" s="731"/>
      <c r="T113" s="731"/>
      <c r="U113" s="731"/>
      <c r="V113" s="731"/>
      <c r="W113" s="731"/>
      <c r="X113" s="731"/>
      <c r="Y113" s="731"/>
      <c r="Z113" s="731"/>
      <c r="AA113" s="731"/>
    </row>
    <row r="114" spans="2:31" s="121" customFormat="1" ht="16.95" customHeight="1">
      <c r="B114" s="732" t="s">
        <v>285</v>
      </c>
      <c r="C114" s="732"/>
      <c r="D114" s="732"/>
      <c r="E114" s="732"/>
      <c r="F114" s="732"/>
      <c r="G114" s="732"/>
      <c r="H114" s="732"/>
      <c r="I114" s="732"/>
      <c r="J114" s="732"/>
      <c r="K114" s="732"/>
      <c r="L114" s="732"/>
      <c r="M114" s="732"/>
      <c r="N114" s="732"/>
      <c r="O114" s="732"/>
      <c r="P114" s="732"/>
      <c r="Q114" s="732"/>
      <c r="R114" s="732"/>
      <c r="S114" s="732"/>
      <c r="T114" s="732"/>
      <c r="U114" s="732"/>
      <c r="V114" s="732"/>
      <c r="W114" s="732"/>
      <c r="X114" s="732"/>
      <c r="Y114" s="732"/>
      <c r="Z114" s="732"/>
      <c r="AA114" s="732"/>
    </row>
    <row r="115" spans="2:31" ht="7.2" customHeight="1">
      <c r="B115" s="122"/>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row>
    <row r="116" spans="2:31" ht="13.5" customHeight="1" thickBot="1">
      <c r="B116" s="113" t="s">
        <v>274</v>
      </c>
      <c r="C116" s="122"/>
      <c r="D116" s="122"/>
      <c r="E116" s="122"/>
      <c r="F116" s="122"/>
      <c r="G116" s="122"/>
      <c r="H116" s="122"/>
      <c r="I116" s="122"/>
      <c r="J116" s="122"/>
      <c r="K116" s="122"/>
      <c r="L116" s="122"/>
      <c r="M116" s="122"/>
      <c r="N116" s="122"/>
      <c r="O116" s="122"/>
      <c r="P116" s="113" t="s">
        <v>275</v>
      </c>
      <c r="Q116" s="122"/>
      <c r="R116" s="122"/>
      <c r="S116" s="122"/>
      <c r="T116" s="122"/>
      <c r="U116" s="122"/>
      <c r="V116" s="122"/>
      <c r="W116" s="122"/>
      <c r="X116" s="122"/>
      <c r="Y116" s="122"/>
      <c r="Z116" s="122"/>
      <c r="AA116" s="122"/>
    </row>
    <row r="117" spans="2:31" ht="30.6" customHeight="1">
      <c r="B117" s="123"/>
      <c r="C117" s="714" t="s">
        <v>11</v>
      </c>
      <c r="D117" s="714"/>
      <c r="E117" s="714"/>
      <c r="F117" s="714"/>
      <c r="G117" s="714"/>
      <c r="H117" s="124" t="s">
        <v>12</v>
      </c>
      <c r="I117" s="125" t="s">
        <v>13</v>
      </c>
      <c r="J117" s="715" t="s">
        <v>269</v>
      </c>
      <c r="K117" s="716"/>
      <c r="L117" s="717" t="s">
        <v>244</v>
      </c>
      <c r="M117" s="718"/>
      <c r="N117" s="126" t="s">
        <v>104</v>
      </c>
      <c r="O117" s="127"/>
      <c r="P117" s="128"/>
      <c r="Q117" s="714" t="s">
        <v>11</v>
      </c>
      <c r="R117" s="714"/>
      <c r="S117" s="714"/>
      <c r="T117" s="714"/>
      <c r="U117" s="714"/>
      <c r="V117" s="124" t="s">
        <v>12</v>
      </c>
      <c r="W117" s="125" t="s">
        <v>13</v>
      </c>
      <c r="X117" s="715" t="s">
        <v>269</v>
      </c>
      <c r="Y117" s="716"/>
      <c r="Z117" s="717" t="s">
        <v>244</v>
      </c>
      <c r="AA117" s="718"/>
      <c r="AB117" s="126" t="s">
        <v>104</v>
      </c>
    </row>
    <row r="118" spans="2:31" s="117" customFormat="1" ht="21" customHeight="1">
      <c r="B118" s="129">
        <v>1</v>
      </c>
      <c r="C118" s="702"/>
      <c r="D118" s="703"/>
      <c r="E118" s="703"/>
      <c r="F118" s="703"/>
      <c r="G118" s="704"/>
      <c r="H118" s="305"/>
      <c r="I118" s="3"/>
      <c r="J118" s="702"/>
      <c r="K118" s="704"/>
      <c r="L118" s="702"/>
      <c r="M118" s="703"/>
      <c r="N118" s="6"/>
      <c r="O118" s="130"/>
      <c r="P118" s="131">
        <v>1</v>
      </c>
      <c r="Q118" s="702"/>
      <c r="R118" s="703"/>
      <c r="S118" s="703"/>
      <c r="T118" s="703"/>
      <c r="U118" s="704"/>
      <c r="V118" s="305"/>
      <c r="W118" s="3"/>
      <c r="X118" s="702"/>
      <c r="Y118" s="704"/>
      <c r="Z118" s="702"/>
      <c r="AA118" s="703"/>
      <c r="AB118" s="6"/>
      <c r="AD118" s="117" t="str">
        <f>CONCATENATE(H118,J118)</f>
        <v/>
      </c>
      <c r="AE118" s="117" t="str">
        <f>CONCATENATE(V118,X118)</f>
        <v/>
      </c>
    </row>
    <row r="119" spans="2:31" s="117" customFormat="1" ht="21" customHeight="1">
      <c r="B119" s="129">
        <v>2</v>
      </c>
      <c r="C119" s="702"/>
      <c r="D119" s="703"/>
      <c r="E119" s="703"/>
      <c r="F119" s="703"/>
      <c r="G119" s="704"/>
      <c r="H119" s="305"/>
      <c r="I119" s="305"/>
      <c r="J119" s="702"/>
      <c r="K119" s="704"/>
      <c r="L119" s="702"/>
      <c r="M119" s="703"/>
      <c r="N119" s="6"/>
      <c r="O119" s="130"/>
      <c r="P119" s="131">
        <v>2</v>
      </c>
      <c r="Q119" s="702"/>
      <c r="R119" s="703"/>
      <c r="S119" s="703"/>
      <c r="T119" s="703"/>
      <c r="U119" s="704"/>
      <c r="V119" s="305"/>
      <c r="W119" s="305"/>
      <c r="X119" s="702"/>
      <c r="Y119" s="704"/>
      <c r="Z119" s="702"/>
      <c r="AA119" s="703"/>
      <c r="AB119" s="6"/>
      <c r="AD119" s="117" t="str">
        <f t="shared" ref="AD119:AD131" si="24">CONCATENATE(H119,J119)</f>
        <v/>
      </c>
      <c r="AE119" s="117" t="str">
        <f t="shared" ref="AE119:AE131" si="25">CONCATENATE(V119,X119)</f>
        <v/>
      </c>
    </row>
    <row r="120" spans="2:31" s="117" customFormat="1" ht="21" customHeight="1">
      <c r="B120" s="129">
        <v>3</v>
      </c>
      <c r="C120" s="702"/>
      <c r="D120" s="703"/>
      <c r="E120" s="703"/>
      <c r="F120" s="703"/>
      <c r="G120" s="704"/>
      <c r="H120" s="305"/>
      <c r="I120" s="305"/>
      <c r="J120" s="702"/>
      <c r="K120" s="704"/>
      <c r="L120" s="702"/>
      <c r="M120" s="703"/>
      <c r="N120" s="6"/>
      <c r="O120" s="132"/>
      <c r="P120" s="131">
        <v>3</v>
      </c>
      <c r="Q120" s="702"/>
      <c r="R120" s="703"/>
      <c r="S120" s="703"/>
      <c r="T120" s="703"/>
      <c r="U120" s="704"/>
      <c r="V120" s="305"/>
      <c r="W120" s="305"/>
      <c r="X120" s="702"/>
      <c r="Y120" s="704"/>
      <c r="Z120" s="702"/>
      <c r="AA120" s="703"/>
      <c r="AB120" s="6"/>
      <c r="AD120" s="117" t="str">
        <f t="shared" si="24"/>
        <v/>
      </c>
      <c r="AE120" s="117" t="str">
        <f t="shared" si="25"/>
        <v/>
      </c>
    </row>
    <row r="121" spans="2:31" s="117" customFormat="1" ht="21" customHeight="1">
      <c r="B121" s="129">
        <v>4</v>
      </c>
      <c r="C121" s="702"/>
      <c r="D121" s="703"/>
      <c r="E121" s="703"/>
      <c r="F121" s="703"/>
      <c r="G121" s="704"/>
      <c r="H121" s="305"/>
      <c r="I121" s="305"/>
      <c r="J121" s="702"/>
      <c r="K121" s="704"/>
      <c r="L121" s="702"/>
      <c r="M121" s="703"/>
      <c r="N121" s="6"/>
      <c r="O121" s="132"/>
      <c r="P121" s="131">
        <v>4</v>
      </c>
      <c r="Q121" s="702"/>
      <c r="R121" s="703"/>
      <c r="S121" s="703"/>
      <c r="T121" s="703"/>
      <c r="U121" s="704"/>
      <c r="V121" s="305"/>
      <c r="W121" s="305"/>
      <c r="X121" s="702"/>
      <c r="Y121" s="704"/>
      <c r="Z121" s="702"/>
      <c r="AA121" s="703"/>
      <c r="AB121" s="6"/>
      <c r="AD121" s="117" t="str">
        <f t="shared" si="24"/>
        <v/>
      </c>
      <c r="AE121" s="117" t="str">
        <f t="shared" si="25"/>
        <v/>
      </c>
    </row>
    <row r="122" spans="2:31" s="117" customFormat="1" ht="21" customHeight="1">
      <c r="B122" s="129">
        <v>5</v>
      </c>
      <c r="C122" s="702"/>
      <c r="D122" s="703"/>
      <c r="E122" s="703"/>
      <c r="F122" s="703"/>
      <c r="G122" s="704"/>
      <c r="H122" s="305"/>
      <c r="I122" s="305"/>
      <c r="J122" s="702"/>
      <c r="K122" s="704"/>
      <c r="L122" s="702"/>
      <c r="M122" s="703"/>
      <c r="N122" s="6"/>
      <c r="O122" s="132"/>
      <c r="P122" s="131">
        <v>5</v>
      </c>
      <c r="Q122" s="702"/>
      <c r="R122" s="703"/>
      <c r="S122" s="703"/>
      <c r="T122" s="703"/>
      <c r="U122" s="704"/>
      <c r="V122" s="305"/>
      <c r="W122" s="305"/>
      <c r="X122" s="702"/>
      <c r="Y122" s="704"/>
      <c r="Z122" s="702"/>
      <c r="AA122" s="703"/>
      <c r="AB122" s="6"/>
      <c r="AD122" s="117" t="str">
        <f t="shared" si="24"/>
        <v/>
      </c>
      <c r="AE122" s="117" t="str">
        <f t="shared" si="25"/>
        <v/>
      </c>
    </row>
    <row r="123" spans="2:31" s="117" customFormat="1" ht="21" customHeight="1">
      <c r="B123" s="129">
        <v>6</v>
      </c>
      <c r="C123" s="702"/>
      <c r="D123" s="703"/>
      <c r="E123" s="703"/>
      <c r="F123" s="703"/>
      <c r="G123" s="704"/>
      <c r="H123" s="305"/>
      <c r="I123" s="305"/>
      <c r="J123" s="702"/>
      <c r="K123" s="704"/>
      <c r="L123" s="702"/>
      <c r="M123" s="703"/>
      <c r="N123" s="6"/>
      <c r="O123" s="132"/>
      <c r="P123" s="131">
        <v>6</v>
      </c>
      <c r="Q123" s="702"/>
      <c r="R123" s="703"/>
      <c r="S123" s="703"/>
      <c r="T123" s="703"/>
      <c r="U123" s="704"/>
      <c r="V123" s="305"/>
      <c r="W123" s="305"/>
      <c r="X123" s="702"/>
      <c r="Y123" s="704"/>
      <c r="Z123" s="702"/>
      <c r="AA123" s="703"/>
      <c r="AB123" s="6"/>
      <c r="AD123" s="117" t="str">
        <f t="shared" si="24"/>
        <v/>
      </c>
      <c r="AE123" s="117" t="str">
        <f t="shared" si="25"/>
        <v/>
      </c>
    </row>
    <row r="124" spans="2:31" s="117" customFormat="1" ht="21" customHeight="1">
      <c r="B124" s="129">
        <v>7</v>
      </c>
      <c r="C124" s="702"/>
      <c r="D124" s="703"/>
      <c r="E124" s="703"/>
      <c r="F124" s="703"/>
      <c r="G124" s="704"/>
      <c r="H124" s="305"/>
      <c r="I124" s="3"/>
      <c r="J124" s="702"/>
      <c r="K124" s="704"/>
      <c r="L124" s="702"/>
      <c r="M124" s="703"/>
      <c r="N124" s="6"/>
      <c r="O124" s="132"/>
      <c r="P124" s="131">
        <v>7</v>
      </c>
      <c r="Q124" s="702"/>
      <c r="R124" s="703"/>
      <c r="S124" s="703"/>
      <c r="T124" s="703"/>
      <c r="U124" s="704"/>
      <c r="V124" s="305"/>
      <c r="W124" s="305"/>
      <c r="X124" s="702"/>
      <c r="Y124" s="704"/>
      <c r="Z124" s="702"/>
      <c r="AA124" s="703"/>
      <c r="AB124" s="6"/>
      <c r="AD124" s="117" t="str">
        <f t="shared" si="24"/>
        <v/>
      </c>
      <c r="AE124" s="117" t="str">
        <f t="shared" si="25"/>
        <v/>
      </c>
    </row>
    <row r="125" spans="2:31" s="117" customFormat="1" ht="21" customHeight="1">
      <c r="B125" s="129">
        <v>8</v>
      </c>
      <c r="C125" s="702"/>
      <c r="D125" s="703"/>
      <c r="E125" s="703"/>
      <c r="F125" s="703"/>
      <c r="G125" s="704"/>
      <c r="H125" s="305"/>
      <c r="I125" s="305"/>
      <c r="J125" s="702"/>
      <c r="K125" s="704"/>
      <c r="L125" s="702"/>
      <c r="M125" s="703"/>
      <c r="N125" s="6"/>
      <c r="O125" s="132"/>
      <c r="P125" s="131">
        <v>8</v>
      </c>
      <c r="Q125" s="702"/>
      <c r="R125" s="703"/>
      <c r="S125" s="703"/>
      <c r="T125" s="703"/>
      <c r="U125" s="704"/>
      <c r="V125" s="305"/>
      <c r="W125" s="305"/>
      <c r="X125" s="702"/>
      <c r="Y125" s="704"/>
      <c r="Z125" s="702"/>
      <c r="AA125" s="703"/>
      <c r="AB125" s="6"/>
      <c r="AD125" s="117" t="str">
        <f t="shared" si="24"/>
        <v/>
      </c>
      <c r="AE125" s="117" t="str">
        <f t="shared" si="25"/>
        <v/>
      </c>
    </row>
    <row r="126" spans="2:31" s="117" customFormat="1" ht="21" customHeight="1">
      <c r="B126" s="129">
        <v>9</v>
      </c>
      <c r="C126" s="702"/>
      <c r="D126" s="703"/>
      <c r="E126" s="703"/>
      <c r="F126" s="703"/>
      <c r="G126" s="704"/>
      <c r="H126" s="305"/>
      <c r="I126" s="305"/>
      <c r="J126" s="702"/>
      <c r="K126" s="704"/>
      <c r="L126" s="702"/>
      <c r="M126" s="703"/>
      <c r="N126" s="6"/>
      <c r="O126" s="132"/>
      <c r="P126" s="131">
        <v>9</v>
      </c>
      <c r="Q126" s="702"/>
      <c r="R126" s="703"/>
      <c r="S126" s="703"/>
      <c r="T126" s="703"/>
      <c r="U126" s="704"/>
      <c r="V126" s="305"/>
      <c r="W126" s="305"/>
      <c r="X126" s="702"/>
      <c r="Y126" s="704"/>
      <c r="Z126" s="702"/>
      <c r="AA126" s="703"/>
      <c r="AB126" s="6"/>
      <c r="AD126" s="117" t="str">
        <f t="shared" si="24"/>
        <v/>
      </c>
      <c r="AE126" s="117" t="str">
        <f t="shared" si="25"/>
        <v/>
      </c>
    </row>
    <row r="127" spans="2:31" s="117" customFormat="1" ht="21" customHeight="1">
      <c r="B127" s="129">
        <v>10</v>
      </c>
      <c r="C127" s="702"/>
      <c r="D127" s="703"/>
      <c r="E127" s="703"/>
      <c r="F127" s="703"/>
      <c r="G127" s="704"/>
      <c r="H127" s="305"/>
      <c r="I127" s="305"/>
      <c r="J127" s="702"/>
      <c r="K127" s="704"/>
      <c r="L127" s="702"/>
      <c r="M127" s="703"/>
      <c r="N127" s="6"/>
      <c r="O127" s="132"/>
      <c r="P127" s="131">
        <v>10</v>
      </c>
      <c r="Q127" s="702"/>
      <c r="R127" s="703"/>
      <c r="S127" s="703"/>
      <c r="T127" s="703"/>
      <c r="U127" s="704"/>
      <c r="V127" s="305"/>
      <c r="W127" s="305"/>
      <c r="X127" s="702"/>
      <c r="Y127" s="704"/>
      <c r="Z127" s="702"/>
      <c r="AA127" s="703"/>
      <c r="AB127" s="6"/>
      <c r="AD127" s="117" t="str">
        <f t="shared" si="24"/>
        <v/>
      </c>
      <c r="AE127" s="117" t="str">
        <f t="shared" si="25"/>
        <v/>
      </c>
    </row>
    <row r="128" spans="2:31" s="117" customFormat="1" ht="21" customHeight="1">
      <c r="B128" s="129">
        <v>11</v>
      </c>
      <c r="C128" s="702"/>
      <c r="D128" s="703"/>
      <c r="E128" s="703"/>
      <c r="F128" s="703"/>
      <c r="G128" s="704"/>
      <c r="H128" s="305"/>
      <c r="I128" s="305"/>
      <c r="J128" s="702"/>
      <c r="K128" s="704"/>
      <c r="L128" s="702"/>
      <c r="M128" s="703"/>
      <c r="N128" s="6"/>
      <c r="O128" s="132"/>
      <c r="P128" s="131">
        <v>11</v>
      </c>
      <c r="Q128" s="702"/>
      <c r="R128" s="703"/>
      <c r="S128" s="703"/>
      <c r="T128" s="703"/>
      <c r="U128" s="704"/>
      <c r="V128" s="305"/>
      <c r="W128" s="305"/>
      <c r="X128" s="702"/>
      <c r="Y128" s="704"/>
      <c r="Z128" s="702"/>
      <c r="AA128" s="703"/>
      <c r="AB128" s="6"/>
      <c r="AD128" s="117" t="str">
        <f t="shared" si="24"/>
        <v/>
      </c>
      <c r="AE128" s="117" t="str">
        <f t="shared" si="25"/>
        <v/>
      </c>
    </row>
    <row r="129" spans="2:31" s="117" customFormat="1" ht="21" customHeight="1">
      <c r="B129" s="129">
        <v>12</v>
      </c>
      <c r="C129" s="702"/>
      <c r="D129" s="703"/>
      <c r="E129" s="703"/>
      <c r="F129" s="703"/>
      <c r="G129" s="704"/>
      <c r="H129" s="305"/>
      <c r="I129" s="305"/>
      <c r="J129" s="702"/>
      <c r="K129" s="704"/>
      <c r="L129" s="702"/>
      <c r="M129" s="703"/>
      <c r="N129" s="6"/>
      <c r="O129" s="132"/>
      <c r="P129" s="131">
        <v>12</v>
      </c>
      <c r="Q129" s="702"/>
      <c r="R129" s="703"/>
      <c r="S129" s="703"/>
      <c r="T129" s="703"/>
      <c r="U129" s="704"/>
      <c r="V129" s="305"/>
      <c r="W129" s="305"/>
      <c r="X129" s="702"/>
      <c r="Y129" s="704"/>
      <c r="Z129" s="702"/>
      <c r="AA129" s="703"/>
      <c r="AB129" s="6"/>
      <c r="AD129" s="117" t="str">
        <f t="shared" si="24"/>
        <v/>
      </c>
      <c r="AE129" s="117" t="str">
        <f t="shared" si="25"/>
        <v/>
      </c>
    </row>
    <row r="130" spans="2:31" s="117" customFormat="1" ht="21" customHeight="1">
      <c r="B130" s="129">
        <v>13</v>
      </c>
      <c r="C130" s="702"/>
      <c r="D130" s="703"/>
      <c r="E130" s="703"/>
      <c r="F130" s="703"/>
      <c r="G130" s="704"/>
      <c r="H130" s="305"/>
      <c r="I130" s="305"/>
      <c r="J130" s="702"/>
      <c r="K130" s="704"/>
      <c r="L130" s="702"/>
      <c r="M130" s="703"/>
      <c r="N130" s="6"/>
      <c r="O130" s="132"/>
      <c r="P130" s="131">
        <v>13</v>
      </c>
      <c r="Q130" s="702"/>
      <c r="R130" s="703"/>
      <c r="S130" s="703"/>
      <c r="T130" s="703"/>
      <c r="U130" s="704"/>
      <c r="V130" s="305"/>
      <c r="W130" s="305"/>
      <c r="X130" s="702"/>
      <c r="Y130" s="704"/>
      <c r="Z130" s="702"/>
      <c r="AA130" s="703"/>
      <c r="AB130" s="6"/>
      <c r="AD130" s="117" t="str">
        <f t="shared" si="24"/>
        <v/>
      </c>
      <c r="AE130" s="117" t="str">
        <f t="shared" si="25"/>
        <v/>
      </c>
    </row>
    <row r="131" spans="2:31" s="117" customFormat="1" ht="21" customHeight="1" thickBot="1">
      <c r="B131" s="133">
        <v>14</v>
      </c>
      <c r="C131" s="709"/>
      <c r="D131" s="710"/>
      <c r="E131" s="710"/>
      <c r="F131" s="710"/>
      <c r="G131" s="711"/>
      <c r="H131" s="307"/>
      <c r="I131" s="307"/>
      <c r="J131" s="709"/>
      <c r="K131" s="711"/>
      <c r="L131" s="709"/>
      <c r="M131" s="710"/>
      <c r="N131" s="7"/>
      <c r="O131" s="132"/>
      <c r="P131" s="134">
        <v>14</v>
      </c>
      <c r="Q131" s="709"/>
      <c r="R131" s="710"/>
      <c r="S131" s="710"/>
      <c r="T131" s="710"/>
      <c r="U131" s="711"/>
      <c r="V131" s="307"/>
      <c r="W131" s="307"/>
      <c r="X131" s="709"/>
      <c r="Y131" s="711"/>
      <c r="Z131" s="709"/>
      <c r="AA131" s="710"/>
      <c r="AB131" s="7"/>
      <c r="AD131" s="117" t="str">
        <f t="shared" si="24"/>
        <v/>
      </c>
      <c r="AE131" s="117" t="str">
        <f t="shared" si="25"/>
        <v/>
      </c>
    </row>
    <row r="132" spans="2:31" s="138" customFormat="1" ht="9" customHeight="1">
      <c r="B132" s="135"/>
      <c r="C132" s="136"/>
      <c r="D132" s="136"/>
      <c r="E132" s="136"/>
      <c r="F132" s="136"/>
      <c r="G132" s="136"/>
      <c r="H132" s="136"/>
      <c r="I132" s="136"/>
      <c r="J132" s="137"/>
      <c r="K132" s="136"/>
      <c r="L132" s="136"/>
      <c r="M132" s="136"/>
      <c r="N132" s="136"/>
      <c r="O132" s="136"/>
      <c r="P132" s="135"/>
      <c r="Q132" s="136"/>
      <c r="R132" s="136"/>
      <c r="S132" s="136"/>
      <c r="T132" s="136"/>
      <c r="U132" s="136"/>
      <c r="V132" s="136"/>
      <c r="W132" s="136"/>
      <c r="X132" s="137"/>
      <c r="Y132" s="136"/>
      <c r="Z132" s="136"/>
      <c r="AA132" s="136"/>
      <c r="AB132" s="136"/>
      <c r="AD132" s="117" t="str">
        <f t="shared" ref="AD132" si="26">CONCATENATE(H132,L132)</f>
        <v/>
      </c>
      <c r="AE132" s="117" t="str">
        <f t="shared" ref="AE132" si="27">CONCATENATE(V132,Z132)</f>
        <v/>
      </c>
    </row>
    <row r="133" spans="2:31" ht="9.75" customHeight="1" thickBot="1">
      <c r="P133" s="113"/>
      <c r="AA133" s="114"/>
      <c r="AB133" s="114"/>
      <c r="AD133" s="117" t="str">
        <f t="shared" ref="AD133:AD143" si="28">CONCATENATE(H133,L133)</f>
        <v/>
      </c>
      <c r="AE133" s="117" t="str">
        <f>CONCATENATE(V133,Y133)</f>
        <v/>
      </c>
    </row>
    <row r="134" spans="2:31" s="117" customFormat="1" ht="17.25" customHeight="1" thickBot="1">
      <c r="B134" s="738" t="s">
        <v>278</v>
      </c>
      <c r="C134" s="739"/>
      <c r="D134" s="739"/>
      <c r="E134" s="739"/>
      <c r="F134" s="739"/>
      <c r="G134" s="739"/>
      <c r="H134" s="739"/>
      <c r="I134" s="739"/>
      <c r="J134" s="739"/>
      <c r="K134" s="739"/>
      <c r="L134" s="739"/>
      <c r="M134" s="739"/>
      <c r="N134" s="739"/>
      <c r="O134" s="739"/>
      <c r="P134" s="740"/>
      <c r="Q134" s="142"/>
      <c r="R134" s="142"/>
      <c r="S134" s="142"/>
      <c r="T134" s="142"/>
      <c r="U134" s="142"/>
      <c r="V134" s="747" t="s">
        <v>316</v>
      </c>
      <c r="W134" s="748"/>
      <c r="X134" s="748"/>
      <c r="Y134" s="748"/>
      <c r="Z134" s="748"/>
      <c r="AA134" s="748"/>
      <c r="AB134" s="749"/>
      <c r="AD134" s="117" t="str">
        <f t="shared" si="28"/>
        <v/>
      </c>
    </row>
    <row r="135" spans="2:31" s="117" customFormat="1" ht="17.25" customHeight="1">
      <c r="B135" s="143" t="s">
        <v>12</v>
      </c>
      <c r="C135" s="712" t="s">
        <v>17</v>
      </c>
      <c r="D135" s="712"/>
      <c r="E135" s="712" t="s">
        <v>18</v>
      </c>
      <c r="F135" s="712"/>
      <c r="G135" s="712" t="s">
        <v>19</v>
      </c>
      <c r="H135" s="712"/>
      <c r="I135" s="712" t="s">
        <v>20</v>
      </c>
      <c r="J135" s="712"/>
      <c r="K135" s="713" t="s">
        <v>315</v>
      </c>
      <c r="L135" s="713"/>
      <c r="M135" s="712" t="s">
        <v>21</v>
      </c>
      <c r="N135" s="712"/>
      <c r="O135" s="741" t="s">
        <v>22</v>
      </c>
      <c r="P135" s="742"/>
      <c r="Q135" s="144"/>
      <c r="R135" s="144"/>
      <c r="S135" s="144"/>
      <c r="T135" s="144"/>
      <c r="U135" s="144"/>
      <c r="V135" s="753" t="s">
        <v>17</v>
      </c>
      <c r="W135" s="751" t="s">
        <v>18</v>
      </c>
      <c r="X135" s="751" t="s">
        <v>19</v>
      </c>
      <c r="Y135" s="751" t="s">
        <v>20</v>
      </c>
      <c r="Z135" s="752" t="s">
        <v>315</v>
      </c>
      <c r="AA135" s="751" t="s">
        <v>21</v>
      </c>
      <c r="AB135" s="750" t="s">
        <v>22</v>
      </c>
      <c r="AD135" s="117" t="str">
        <f t="shared" si="28"/>
        <v/>
      </c>
    </row>
    <row r="136" spans="2:31" s="117" customFormat="1" ht="19.95" customHeight="1">
      <c r="B136" s="145" t="s">
        <v>23</v>
      </c>
      <c r="C136" s="705">
        <f>COUNTIF($AD$118:$AE$131,CONCATENATE($B136,C$135))</f>
        <v>0</v>
      </c>
      <c r="D136" s="706"/>
      <c r="E136" s="705">
        <f>COUNTIF($AD$118:$AE$131,CONCATENATE($B136,E$135))</f>
        <v>0</v>
      </c>
      <c r="F136" s="706"/>
      <c r="G136" s="705">
        <f>COUNTIF($AD$118:$AE$131,CONCATENATE($B136,G$135))</f>
        <v>0</v>
      </c>
      <c r="H136" s="706"/>
      <c r="I136" s="705">
        <f>COUNTIF($AD$118:$AE$131,CONCATENATE($B136,I$135))</f>
        <v>0</v>
      </c>
      <c r="J136" s="706"/>
      <c r="K136" s="707"/>
      <c r="L136" s="708"/>
      <c r="M136" s="705">
        <f>COUNTIF($AD$118:$AE$131,CONCATENATE($B136,M$135))</f>
        <v>0</v>
      </c>
      <c r="N136" s="706"/>
      <c r="O136" s="705">
        <f>SUM(C136:N136)</f>
        <v>0</v>
      </c>
      <c r="P136" s="734"/>
      <c r="Q136" s="144"/>
      <c r="R136" s="144"/>
      <c r="S136" s="144"/>
      <c r="T136" s="144"/>
      <c r="U136" s="144"/>
      <c r="V136" s="753"/>
      <c r="W136" s="751"/>
      <c r="X136" s="751"/>
      <c r="Y136" s="751"/>
      <c r="Z136" s="752"/>
      <c r="AA136" s="751"/>
      <c r="AB136" s="750"/>
      <c r="AD136" s="117" t="str">
        <f t="shared" si="28"/>
        <v/>
      </c>
    </row>
    <row r="137" spans="2:31" s="117" customFormat="1" ht="19.95" customHeight="1" thickBot="1">
      <c r="B137" s="146" t="s">
        <v>24</v>
      </c>
      <c r="C137" s="696">
        <f>COUNTIF($AD$118:$AE$131,CONCATENATE($B137,C$135))</f>
        <v>0</v>
      </c>
      <c r="D137" s="697"/>
      <c r="E137" s="696">
        <f>COUNTIF($AD$118:$AE$131,CONCATENATE($B137,E$135))</f>
        <v>0</v>
      </c>
      <c r="F137" s="697"/>
      <c r="G137" s="696">
        <f>COUNTIF($AD$118:$AE$131,CONCATENATE($B137,G$135))</f>
        <v>0</v>
      </c>
      <c r="H137" s="697"/>
      <c r="I137" s="696">
        <f>COUNTIF($AD$118:$AE$131,CONCATENATE($B137,I$135))</f>
        <v>0</v>
      </c>
      <c r="J137" s="697"/>
      <c r="K137" s="698"/>
      <c r="L137" s="699"/>
      <c r="M137" s="696">
        <f>COUNTIF($AD$118:$AE$131,CONCATENATE($B137,M$135))</f>
        <v>0</v>
      </c>
      <c r="N137" s="697"/>
      <c r="O137" s="743">
        <f>SUM(C137:N137)</f>
        <v>0</v>
      </c>
      <c r="P137" s="744"/>
      <c r="Q137" s="144"/>
      <c r="R137" s="144"/>
      <c r="S137" s="144"/>
      <c r="T137" s="144"/>
      <c r="U137" s="144"/>
      <c r="V137" s="753"/>
      <c r="W137" s="751"/>
      <c r="X137" s="751"/>
      <c r="Y137" s="751"/>
      <c r="Z137" s="752"/>
      <c r="AA137" s="751"/>
      <c r="AB137" s="750"/>
      <c r="AD137" s="117" t="str">
        <f t="shared" si="28"/>
        <v/>
      </c>
    </row>
    <row r="138" spans="2:31" s="117" customFormat="1" ht="19.95" customHeight="1" thickTop="1" thickBot="1">
      <c r="B138" s="147" t="s">
        <v>22</v>
      </c>
      <c r="C138" s="700">
        <f>SUM(C136:D137)</f>
        <v>0</v>
      </c>
      <c r="D138" s="700"/>
      <c r="E138" s="700">
        <f t="shared" ref="E138" si="29">SUM(E136:F137)</f>
        <v>0</v>
      </c>
      <c r="F138" s="700"/>
      <c r="G138" s="700">
        <f t="shared" ref="G138" si="30">SUM(G136:H137)</f>
        <v>0</v>
      </c>
      <c r="H138" s="700"/>
      <c r="I138" s="700">
        <f t="shared" ref="I138" si="31">SUM(I136:J137)</f>
        <v>0</v>
      </c>
      <c r="J138" s="700"/>
      <c r="K138" s="701">
        <f>COUNTIF(I118:I131, "&gt;=65")+COUNTIF(W118:W131, "&gt;=65")</f>
        <v>0</v>
      </c>
      <c r="L138" s="701"/>
      <c r="M138" s="700">
        <f t="shared" ref="M138" si="32">SUM(M136:N137)</f>
        <v>0</v>
      </c>
      <c r="N138" s="700"/>
      <c r="O138" s="745">
        <f>SUM(O136:P137)</f>
        <v>0</v>
      </c>
      <c r="P138" s="746"/>
      <c r="Q138" s="151"/>
      <c r="R138" s="151"/>
      <c r="S138" s="151"/>
      <c r="T138" s="151"/>
      <c r="U138" s="151"/>
      <c r="V138" s="279">
        <f>C48+C101+C138</f>
        <v>0</v>
      </c>
      <c r="W138" s="280">
        <f>E48+E101+E138</f>
        <v>0</v>
      </c>
      <c r="X138" s="280">
        <f>G48+G101+G138</f>
        <v>0</v>
      </c>
      <c r="Y138" s="280">
        <f>I48+I101+I138</f>
        <v>0</v>
      </c>
      <c r="Z138" s="281">
        <f>K48+K101+K138</f>
        <v>0</v>
      </c>
      <c r="AA138" s="280">
        <f>M48+M101+M138</f>
        <v>0</v>
      </c>
      <c r="AB138" s="282">
        <f>O48+O101+O138</f>
        <v>0</v>
      </c>
      <c r="AD138" s="117" t="str">
        <f t="shared" si="28"/>
        <v/>
      </c>
    </row>
    <row r="139" spans="2:31" s="117" customFormat="1" ht="9" customHeight="1">
      <c r="B139" s="150"/>
      <c r="C139" s="151"/>
      <c r="D139" s="151"/>
      <c r="E139" s="151"/>
      <c r="F139" s="151"/>
      <c r="G139" s="151"/>
      <c r="H139" s="152"/>
      <c r="I139" s="152"/>
      <c r="J139" s="151"/>
      <c r="K139" s="151"/>
      <c r="L139" s="151"/>
      <c r="M139" s="151"/>
      <c r="N139" s="151"/>
      <c r="O139" s="141"/>
      <c r="P139" s="153"/>
      <c r="Q139" s="153"/>
      <c r="R139" s="153"/>
      <c r="S139" s="153"/>
      <c r="T139" s="153"/>
      <c r="U139" s="153"/>
      <c r="V139" s="153"/>
      <c r="W139" s="153"/>
      <c r="X139" s="153"/>
      <c r="Y139" s="153"/>
      <c r="Z139" s="153"/>
      <c r="AA139" s="153"/>
      <c r="AD139" s="117" t="str">
        <f t="shared" si="28"/>
        <v/>
      </c>
    </row>
    <row r="140" spans="2:31" s="117" customFormat="1" ht="17.25" customHeight="1">
      <c r="B140" s="695" t="s">
        <v>234</v>
      </c>
      <c r="C140" s="695"/>
      <c r="D140" s="695"/>
      <c r="E140" s="695"/>
      <c r="F140" s="695"/>
      <c r="G140" s="695"/>
      <c r="H140" s="695"/>
      <c r="I140" s="695"/>
      <c r="J140" s="695"/>
      <c r="K140" s="695"/>
      <c r="L140" s="695"/>
      <c r="M140" s="695"/>
      <c r="N140" s="695"/>
      <c r="O140" s="695"/>
      <c r="P140" s="695"/>
      <c r="Q140" s="695"/>
      <c r="R140" s="695"/>
      <c r="S140" s="695"/>
      <c r="T140" s="695"/>
      <c r="U140" s="695"/>
      <c r="V140" s="695"/>
      <c r="W140" s="695"/>
      <c r="X140" s="695"/>
      <c r="Y140" s="695"/>
      <c r="Z140" s="695"/>
      <c r="AA140" s="695"/>
      <c r="AB140" s="695"/>
      <c r="AD140" s="117" t="str">
        <f t="shared" si="28"/>
        <v/>
      </c>
    </row>
    <row r="141" spans="2:31" s="117" customFormat="1" ht="17.25" customHeight="1">
      <c r="B141" s="695" t="s">
        <v>286</v>
      </c>
      <c r="C141" s="695"/>
      <c r="D141" s="695"/>
      <c r="E141" s="695"/>
      <c r="F141" s="695"/>
      <c r="G141" s="695"/>
      <c r="H141" s="695"/>
      <c r="I141" s="695"/>
      <c r="J141" s="695"/>
      <c r="K141" s="695"/>
      <c r="L141" s="695"/>
      <c r="M141" s="695"/>
      <c r="N141" s="695"/>
      <c r="O141" s="695"/>
      <c r="P141" s="695"/>
      <c r="Q141" s="695"/>
      <c r="R141" s="695"/>
      <c r="S141" s="695"/>
      <c r="T141" s="695"/>
      <c r="U141" s="695"/>
      <c r="V141" s="695"/>
      <c r="W141" s="695"/>
      <c r="X141" s="695"/>
      <c r="Y141" s="695"/>
      <c r="Z141" s="695"/>
      <c r="AA141" s="695"/>
      <c r="AB141" s="695"/>
      <c r="AD141" s="117" t="str">
        <f t="shared" si="28"/>
        <v/>
      </c>
    </row>
    <row r="142" spans="2:31" s="117" customFormat="1" ht="17.25" customHeight="1">
      <c r="B142" s="695"/>
      <c r="C142" s="695"/>
      <c r="D142" s="695"/>
      <c r="E142" s="695"/>
      <c r="F142" s="695"/>
      <c r="G142" s="695"/>
      <c r="H142" s="695"/>
      <c r="I142" s="695"/>
      <c r="J142" s="695"/>
      <c r="K142" s="695"/>
      <c r="L142" s="695"/>
      <c r="M142" s="695"/>
      <c r="N142" s="695"/>
      <c r="O142" s="695"/>
      <c r="P142" s="695"/>
      <c r="Q142" s="695"/>
      <c r="R142" s="695"/>
      <c r="S142" s="695"/>
      <c r="T142" s="695"/>
      <c r="U142" s="695"/>
      <c r="V142" s="695"/>
      <c r="W142" s="695"/>
      <c r="X142" s="695"/>
      <c r="Y142" s="695"/>
      <c r="Z142" s="695"/>
      <c r="AA142" s="695"/>
      <c r="AB142" s="695"/>
      <c r="AD142" s="117" t="str">
        <f t="shared" si="28"/>
        <v/>
      </c>
    </row>
    <row r="143" spans="2:31" s="117" customFormat="1" ht="17.25" customHeight="1">
      <c r="B143" s="150"/>
      <c r="C143" s="151"/>
      <c r="D143" s="151"/>
      <c r="E143" s="151"/>
      <c r="F143" s="151"/>
      <c r="G143" s="151"/>
      <c r="H143" s="152"/>
      <c r="I143" s="152"/>
      <c r="J143" s="151"/>
      <c r="K143" s="151"/>
      <c r="L143" s="151"/>
      <c r="M143" s="151"/>
      <c r="N143" s="151"/>
      <c r="O143" s="141"/>
      <c r="P143" s="154"/>
      <c r="Q143" s="154"/>
      <c r="R143" s="154"/>
      <c r="S143" s="154"/>
      <c r="T143" s="154"/>
      <c r="U143" s="154"/>
      <c r="V143" s="154"/>
      <c r="W143" s="154"/>
      <c r="X143" s="694" t="str">
        <f>①活動計画表!AK91</f>
        <v>ver2607</v>
      </c>
      <c r="Y143" s="694"/>
      <c r="Z143" s="694"/>
      <c r="AA143" s="694"/>
      <c r="AB143" s="694"/>
      <c r="AD143" s="117" t="str">
        <f t="shared" si="28"/>
        <v/>
      </c>
    </row>
  </sheetData>
  <sheetProtection selectLockedCells="1"/>
  <mergeCells count="596">
    <mergeCell ref="O136:P136"/>
    <mergeCell ref="O137:P137"/>
    <mergeCell ref="O138:P138"/>
    <mergeCell ref="V134:AB134"/>
    <mergeCell ref="V135:V137"/>
    <mergeCell ref="W135:W137"/>
    <mergeCell ref="X135:X137"/>
    <mergeCell ref="Y135:Y137"/>
    <mergeCell ref="Z135:Z137"/>
    <mergeCell ref="AA135:AA137"/>
    <mergeCell ref="AB135:AB137"/>
    <mergeCell ref="B134:P134"/>
    <mergeCell ref="O135:P135"/>
    <mergeCell ref="O46:P46"/>
    <mergeCell ref="O47:P47"/>
    <mergeCell ref="O48:P48"/>
    <mergeCell ref="Z94:AA94"/>
    <mergeCell ref="Z91:AA91"/>
    <mergeCell ref="Z92:AA92"/>
    <mergeCell ref="Z93:AA93"/>
    <mergeCell ref="Z90:AA90"/>
    <mergeCell ref="Z76:AA76"/>
    <mergeCell ref="Z77:AA77"/>
    <mergeCell ref="Z70:AA70"/>
    <mergeCell ref="X73:Y73"/>
    <mergeCell ref="Z73:AA73"/>
    <mergeCell ref="Q56:R56"/>
    <mergeCell ref="S56:Y56"/>
    <mergeCell ref="X94:Y94"/>
    <mergeCell ref="Q91:U91"/>
    <mergeCell ref="X91:Y91"/>
    <mergeCell ref="X92:Y92"/>
    <mergeCell ref="X93:Y93"/>
    <mergeCell ref="X90:Y90"/>
    <mergeCell ref="X76:Y76"/>
    <mergeCell ref="X77:Y77"/>
    <mergeCell ref="O98:P98"/>
    <mergeCell ref="O100:P100"/>
    <mergeCell ref="O101:P101"/>
    <mergeCell ref="B97:P97"/>
    <mergeCell ref="Q109:R109"/>
    <mergeCell ref="S109:Y109"/>
    <mergeCell ref="Q130:U130"/>
    <mergeCell ref="X130:Y130"/>
    <mergeCell ref="B107:M107"/>
    <mergeCell ref="B109:H109"/>
    <mergeCell ref="J109:P109"/>
    <mergeCell ref="V97:AB97"/>
    <mergeCell ref="AB98:AB100"/>
    <mergeCell ref="AA98:AA100"/>
    <mergeCell ref="Z98:Z100"/>
    <mergeCell ref="Y98:Y100"/>
    <mergeCell ref="X98:X100"/>
    <mergeCell ref="W98:W100"/>
    <mergeCell ref="V98:V100"/>
    <mergeCell ref="Z130:AA130"/>
    <mergeCell ref="I101:J101"/>
    <mergeCell ref="K101:L101"/>
    <mergeCell ref="M101:N101"/>
    <mergeCell ref="X106:AB106"/>
    <mergeCell ref="Z131:AA131"/>
    <mergeCell ref="Q128:U128"/>
    <mergeCell ref="X128:Y128"/>
    <mergeCell ref="Z128:AA128"/>
    <mergeCell ref="Q129:U129"/>
    <mergeCell ref="X129:Y129"/>
    <mergeCell ref="Z129:AA129"/>
    <mergeCell ref="Q126:U126"/>
    <mergeCell ref="X126:Y126"/>
    <mergeCell ref="Z126:AA126"/>
    <mergeCell ref="Q131:U131"/>
    <mergeCell ref="X131:Y131"/>
    <mergeCell ref="Q31:U31"/>
    <mergeCell ref="Q32:U32"/>
    <mergeCell ref="Q33:U33"/>
    <mergeCell ref="Q37:U37"/>
    <mergeCell ref="Q38:U38"/>
    <mergeCell ref="Q21:U21"/>
    <mergeCell ref="C37:G37"/>
    <mergeCell ref="C38:G38"/>
    <mergeCell ref="J23:K23"/>
    <mergeCell ref="J24:K24"/>
    <mergeCell ref="J25:K25"/>
    <mergeCell ref="Q22:U22"/>
    <mergeCell ref="Q24:U24"/>
    <mergeCell ref="Q30:U30"/>
    <mergeCell ref="L21:M21"/>
    <mergeCell ref="L22:M22"/>
    <mergeCell ref="L23:M23"/>
    <mergeCell ref="L24:M24"/>
    <mergeCell ref="L30:M30"/>
    <mergeCell ref="L31:M31"/>
    <mergeCell ref="L32:M32"/>
    <mergeCell ref="L33:M33"/>
    <mergeCell ref="L34:M34"/>
    <mergeCell ref="C36:G36"/>
    <mergeCell ref="Q19:U19"/>
    <mergeCell ref="C14:G14"/>
    <mergeCell ref="C15:G15"/>
    <mergeCell ref="C16:G16"/>
    <mergeCell ref="C17:G17"/>
    <mergeCell ref="C18:G18"/>
    <mergeCell ref="C19:G19"/>
    <mergeCell ref="L19:M19"/>
    <mergeCell ref="Q23:U23"/>
    <mergeCell ref="C33:G33"/>
    <mergeCell ref="C34:G34"/>
    <mergeCell ref="C39:G39"/>
    <mergeCell ref="C40:G40"/>
    <mergeCell ref="C20:G20"/>
    <mergeCell ref="C21:G21"/>
    <mergeCell ref="J19:K19"/>
    <mergeCell ref="J20:K20"/>
    <mergeCell ref="J21:K21"/>
    <mergeCell ref="J22:K22"/>
    <mergeCell ref="J30:K30"/>
    <mergeCell ref="J31:K31"/>
    <mergeCell ref="J32:K32"/>
    <mergeCell ref="J33:K33"/>
    <mergeCell ref="J34:K34"/>
    <mergeCell ref="J35:K35"/>
    <mergeCell ref="J40:K40"/>
    <mergeCell ref="C22:G22"/>
    <mergeCell ref="C23:G23"/>
    <mergeCell ref="C24:G24"/>
    <mergeCell ref="C25:G25"/>
    <mergeCell ref="C31:G31"/>
    <mergeCell ref="C32:G32"/>
    <mergeCell ref="C29:G29"/>
    <mergeCell ref="C30:G30"/>
    <mergeCell ref="C35:G35"/>
    <mergeCell ref="C88:G88"/>
    <mergeCell ref="C90:G90"/>
    <mergeCell ref="C89:G89"/>
    <mergeCell ref="C77:G77"/>
    <mergeCell ref="Q85:U85"/>
    <mergeCell ref="Q86:U86"/>
    <mergeCell ref="Q76:U76"/>
    <mergeCell ref="Q78:U78"/>
    <mergeCell ref="L76:M76"/>
    <mergeCell ref="J77:K77"/>
    <mergeCell ref="L77:M77"/>
    <mergeCell ref="B59:F59"/>
    <mergeCell ref="G47:H47"/>
    <mergeCell ref="I47:J47"/>
    <mergeCell ref="K47:L47"/>
    <mergeCell ref="C86:G86"/>
    <mergeCell ref="C87:G87"/>
    <mergeCell ref="Q75:U75"/>
    <mergeCell ref="C74:G74"/>
    <mergeCell ref="C75:G75"/>
    <mergeCell ref="C76:G76"/>
    <mergeCell ref="C78:G78"/>
    <mergeCell ref="Z38:AA38"/>
    <mergeCell ref="Z42:AA42"/>
    <mergeCell ref="Z65:AA65"/>
    <mergeCell ref="X70:Y70"/>
    <mergeCell ref="C67:G67"/>
    <mergeCell ref="C85:G85"/>
    <mergeCell ref="B56:H56"/>
    <mergeCell ref="C84:G84"/>
    <mergeCell ref="C65:G65"/>
    <mergeCell ref="J65:K65"/>
    <mergeCell ref="L65:M65"/>
    <mergeCell ref="C46:D46"/>
    <mergeCell ref="E46:F46"/>
    <mergeCell ref="G46:H46"/>
    <mergeCell ref="I46:J46"/>
    <mergeCell ref="K46:L46"/>
    <mergeCell ref="M46:N46"/>
    <mergeCell ref="C47:D47"/>
    <mergeCell ref="E47:F47"/>
    <mergeCell ref="C70:G70"/>
    <mergeCell ref="C71:G71"/>
    <mergeCell ref="C72:G72"/>
    <mergeCell ref="C73:G73"/>
    <mergeCell ref="X53:AB53"/>
    <mergeCell ref="Z39:AA39"/>
    <mergeCell ref="X40:Y40"/>
    <mergeCell ref="Z40:AA40"/>
    <mergeCell ref="X41:Y41"/>
    <mergeCell ref="Z41:AA41"/>
    <mergeCell ref="Q25:U25"/>
    <mergeCell ref="Q29:U29"/>
    <mergeCell ref="C92:G92"/>
    <mergeCell ref="C93:G93"/>
    <mergeCell ref="C91:G91"/>
    <mergeCell ref="J90:K90"/>
    <mergeCell ref="L90:M90"/>
    <mergeCell ref="J91:K91"/>
    <mergeCell ref="L91:M91"/>
    <mergeCell ref="J92:K92"/>
    <mergeCell ref="L92:M92"/>
    <mergeCell ref="J93:K93"/>
    <mergeCell ref="L93:M93"/>
    <mergeCell ref="Q93:U93"/>
    <mergeCell ref="Q77:U77"/>
    <mergeCell ref="Q70:U70"/>
    <mergeCell ref="Q90:U90"/>
    <mergeCell ref="X33:Y33"/>
    <mergeCell ref="Z33:AA33"/>
    <mergeCell ref="C28:G28"/>
    <mergeCell ref="J28:K28"/>
    <mergeCell ref="L28:M28"/>
    <mergeCell ref="Q28:U28"/>
    <mergeCell ref="X42:Y42"/>
    <mergeCell ref="J39:K39"/>
    <mergeCell ref="L39:M39"/>
    <mergeCell ref="X34:Y34"/>
    <mergeCell ref="L25:M25"/>
    <mergeCell ref="X38:Y38"/>
    <mergeCell ref="J29:K29"/>
    <mergeCell ref="L29:M29"/>
    <mergeCell ref="X29:Y29"/>
    <mergeCell ref="X30:Y30"/>
    <mergeCell ref="X31:Y31"/>
    <mergeCell ref="X32:Y32"/>
    <mergeCell ref="Q34:U34"/>
    <mergeCell ref="Q35:U35"/>
    <mergeCell ref="Q36:U36"/>
    <mergeCell ref="Q42:U42"/>
    <mergeCell ref="Q40:U40"/>
    <mergeCell ref="Q41:U41"/>
    <mergeCell ref="Q39:U39"/>
    <mergeCell ref="X39:Y39"/>
    <mergeCell ref="G45:H45"/>
    <mergeCell ref="I45:J45"/>
    <mergeCell ref="K45:L45"/>
    <mergeCell ref="M45:N45"/>
    <mergeCell ref="L40:M40"/>
    <mergeCell ref="J41:K41"/>
    <mergeCell ref="L41:M41"/>
    <mergeCell ref="J42:K42"/>
    <mergeCell ref="L42:M42"/>
    <mergeCell ref="C42:G42"/>
    <mergeCell ref="C41:G41"/>
    <mergeCell ref="B44:P44"/>
    <mergeCell ref="E45:F45"/>
    <mergeCell ref="O45:P45"/>
    <mergeCell ref="E48:F48"/>
    <mergeCell ref="G48:H48"/>
    <mergeCell ref="I48:J48"/>
    <mergeCell ref="K48:L48"/>
    <mergeCell ref="M48:N48"/>
    <mergeCell ref="B1:M1"/>
    <mergeCell ref="J11:K11"/>
    <mergeCell ref="J12:K12"/>
    <mergeCell ref="J13:K13"/>
    <mergeCell ref="J14:K14"/>
    <mergeCell ref="J15:K15"/>
    <mergeCell ref="J16:K16"/>
    <mergeCell ref="L11:M11"/>
    <mergeCell ref="L12:M12"/>
    <mergeCell ref="L13:M13"/>
    <mergeCell ref="L14:M14"/>
    <mergeCell ref="L15:M15"/>
    <mergeCell ref="L16:M16"/>
    <mergeCell ref="B3:H3"/>
    <mergeCell ref="J3:P3"/>
    <mergeCell ref="B7:AA7"/>
    <mergeCell ref="B8:AA8"/>
    <mergeCell ref="X25:Y25"/>
    <mergeCell ref="C45:D45"/>
    <mergeCell ref="B5:F5"/>
    <mergeCell ref="G5:AB5"/>
    <mergeCell ref="B6:F6"/>
    <mergeCell ref="C12:G12"/>
    <mergeCell ref="Q12:U12"/>
    <mergeCell ref="C11:G11"/>
    <mergeCell ref="Q11:U11"/>
    <mergeCell ref="L17:M17"/>
    <mergeCell ref="L18:M18"/>
    <mergeCell ref="X18:Y18"/>
    <mergeCell ref="Z18:AA18"/>
    <mergeCell ref="J17:K17"/>
    <mergeCell ref="J18:K18"/>
    <mergeCell ref="Q17:U17"/>
    <mergeCell ref="Q18:U18"/>
    <mergeCell ref="Q3:R3"/>
    <mergeCell ref="Q13:U13"/>
    <mergeCell ref="Q14:U14"/>
    <mergeCell ref="Q15:U15"/>
    <mergeCell ref="Q16:U16"/>
    <mergeCell ref="L20:M20"/>
    <mergeCell ref="G6:AB6"/>
    <mergeCell ref="X11:Y11"/>
    <mergeCell ref="Z11:AA11"/>
    <mergeCell ref="X12:Y12"/>
    <mergeCell ref="Z12:AA12"/>
    <mergeCell ref="X13:Y13"/>
    <mergeCell ref="Z13:AA13"/>
    <mergeCell ref="X14:Y14"/>
    <mergeCell ref="Z14:AA14"/>
    <mergeCell ref="X15:Y15"/>
    <mergeCell ref="S3:Y3"/>
    <mergeCell ref="Q20:U20"/>
    <mergeCell ref="C13:G13"/>
    <mergeCell ref="Z15:AA15"/>
    <mergeCell ref="X16:Y16"/>
    <mergeCell ref="Z16:AA16"/>
    <mergeCell ref="X17:Y17"/>
    <mergeCell ref="Z17:AA17"/>
    <mergeCell ref="X19:Y19"/>
    <mergeCell ref="Z19:AA19"/>
    <mergeCell ref="X20:Y20"/>
    <mergeCell ref="Z20:AA20"/>
    <mergeCell ref="X21:Y21"/>
    <mergeCell ref="Z21:AA21"/>
    <mergeCell ref="X22:Y22"/>
    <mergeCell ref="Z22:AA22"/>
    <mergeCell ref="X23:Y23"/>
    <mergeCell ref="Z23:AA23"/>
    <mergeCell ref="X24:Y24"/>
    <mergeCell ref="Z24:AA24"/>
    <mergeCell ref="Z34:AA34"/>
    <mergeCell ref="X35:Y35"/>
    <mergeCell ref="Z35:AA35"/>
    <mergeCell ref="X36:Y36"/>
    <mergeCell ref="Z36:AA36"/>
    <mergeCell ref="X37:Y37"/>
    <mergeCell ref="Z37:AA37"/>
    <mergeCell ref="X28:Y28"/>
    <mergeCell ref="Z28:AA28"/>
    <mergeCell ref="Z32:AA32"/>
    <mergeCell ref="Z25:AA25"/>
    <mergeCell ref="Z29:AA29"/>
    <mergeCell ref="Z30:AA30"/>
    <mergeCell ref="Z31:AA31"/>
    <mergeCell ref="L35:M35"/>
    <mergeCell ref="J36:K36"/>
    <mergeCell ref="L36:M36"/>
    <mergeCell ref="J37:K37"/>
    <mergeCell ref="L37:M37"/>
    <mergeCell ref="J38:K38"/>
    <mergeCell ref="L38:M38"/>
    <mergeCell ref="Q65:U65"/>
    <mergeCell ref="X65:Y65"/>
    <mergeCell ref="G59:AB59"/>
    <mergeCell ref="B54:M54"/>
    <mergeCell ref="B58:F58"/>
    <mergeCell ref="G58:AB58"/>
    <mergeCell ref="B60:AA60"/>
    <mergeCell ref="B61:AA61"/>
    <mergeCell ref="C64:G64"/>
    <mergeCell ref="J64:K64"/>
    <mergeCell ref="L64:M64"/>
    <mergeCell ref="Q64:U64"/>
    <mergeCell ref="X64:Y64"/>
    <mergeCell ref="Z64:AA64"/>
    <mergeCell ref="J56:P56"/>
    <mergeCell ref="M47:N47"/>
    <mergeCell ref="C48:D48"/>
    <mergeCell ref="C66:G66"/>
    <mergeCell ref="J66:K66"/>
    <mergeCell ref="L66:M66"/>
    <mergeCell ref="Q66:U66"/>
    <mergeCell ref="X66:Y66"/>
    <mergeCell ref="Z66:AA66"/>
    <mergeCell ref="X67:Y67"/>
    <mergeCell ref="Z67:AA67"/>
    <mergeCell ref="C68:G68"/>
    <mergeCell ref="J68:K68"/>
    <mergeCell ref="L68:M68"/>
    <mergeCell ref="Q68:U68"/>
    <mergeCell ref="X68:Y68"/>
    <mergeCell ref="Z68:AA68"/>
    <mergeCell ref="J69:K69"/>
    <mergeCell ref="L69:M69"/>
    <mergeCell ref="Q69:U69"/>
    <mergeCell ref="X69:Y69"/>
    <mergeCell ref="Z69:AA69"/>
    <mergeCell ref="C69:G69"/>
    <mergeCell ref="J67:K67"/>
    <mergeCell ref="L67:M67"/>
    <mergeCell ref="Q67:U67"/>
    <mergeCell ref="J71:K71"/>
    <mergeCell ref="L71:M71"/>
    <mergeCell ref="X71:Y71"/>
    <mergeCell ref="Z71:AA71"/>
    <mergeCell ref="J72:K72"/>
    <mergeCell ref="L72:M72"/>
    <mergeCell ref="X72:Y72"/>
    <mergeCell ref="Z72:AA72"/>
    <mergeCell ref="J70:K70"/>
    <mergeCell ref="L70:M70"/>
    <mergeCell ref="Q71:U71"/>
    <mergeCell ref="Q72:U72"/>
    <mergeCell ref="J73:K73"/>
    <mergeCell ref="L73:M73"/>
    <mergeCell ref="Q73:U73"/>
    <mergeCell ref="J78:K78"/>
    <mergeCell ref="L78:M78"/>
    <mergeCell ref="X78:Y78"/>
    <mergeCell ref="Z78:AA78"/>
    <mergeCell ref="J76:K76"/>
    <mergeCell ref="J81:K81"/>
    <mergeCell ref="L81:M81"/>
    <mergeCell ref="X81:Y81"/>
    <mergeCell ref="Z81:AA81"/>
    <mergeCell ref="J74:K74"/>
    <mergeCell ref="L74:M74"/>
    <mergeCell ref="X74:Y74"/>
    <mergeCell ref="Z74:AA74"/>
    <mergeCell ref="J75:K75"/>
    <mergeCell ref="L75:M75"/>
    <mergeCell ref="X75:Y75"/>
    <mergeCell ref="Z75:AA75"/>
    <mergeCell ref="Q74:U74"/>
    <mergeCell ref="C82:G82"/>
    <mergeCell ref="J82:K82"/>
    <mergeCell ref="L82:M82"/>
    <mergeCell ref="Q82:U82"/>
    <mergeCell ref="X82:Y82"/>
    <mergeCell ref="Z82:AA82"/>
    <mergeCell ref="Q81:U81"/>
    <mergeCell ref="C81:G81"/>
    <mergeCell ref="C83:G83"/>
    <mergeCell ref="J83:K83"/>
    <mergeCell ref="L83:M83"/>
    <mergeCell ref="Q83:U83"/>
    <mergeCell ref="X83:Y83"/>
    <mergeCell ref="Z83:AA83"/>
    <mergeCell ref="J84:K84"/>
    <mergeCell ref="L84:M84"/>
    <mergeCell ref="X84:Y84"/>
    <mergeCell ref="Z84:AA84"/>
    <mergeCell ref="J85:K85"/>
    <mergeCell ref="L85:M85"/>
    <mergeCell ref="X85:Y85"/>
    <mergeCell ref="Z85:AA85"/>
    <mergeCell ref="J86:K86"/>
    <mergeCell ref="L86:M86"/>
    <mergeCell ref="X86:Y86"/>
    <mergeCell ref="Z86:AA86"/>
    <mergeCell ref="Q84:U84"/>
    <mergeCell ref="J87:K87"/>
    <mergeCell ref="L87:M87"/>
    <mergeCell ref="Q87:U87"/>
    <mergeCell ref="X87:Y87"/>
    <mergeCell ref="Z87:AA87"/>
    <mergeCell ref="J88:K88"/>
    <mergeCell ref="L88:M88"/>
    <mergeCell ref="Q88:U88"/>
    <mergeCell ref="X88:Y88"/>
    <mergeCell ref="Z88:AA88"/>
    <mergeCell ref="J89:K89"/>
    <mergeCell ref="L89:M89"/>
    <mergeCell ref="Q89:U89"/>
    <mergeCell ref="X89:Y89"/>
    <mergeCell ref="Z89:AA89"/>
    <mergeCell ref="X95:Y95"/>
    <mergeCell ref="Z95:AA95"/>
    <mergeCell ref="C98:D98"/>
    <mergeCell ref="E98:F98"/>
    <mergeCell ref="G98:H98"/>
    <mergeCell ref="I98:J98"/>
    <mergeCell ref="K98:L98"/>
    <mergeCell ref="M98:N98"/>
    <mergeCell ref="L95:M95"/>
    <mergeCell ref="Q95:U95"/>
    <mergeCell ref="Q92:U92"/>
    <mergeCell ref="C94:G94"/>
    <mergeCell ref="C95:G95"/>
    <mergeCell ref="J94:K94"/>
    <mergeCell ref="L94:M94"/>
    <mergeCell ref="J95:K95"/>
    <mergeCell ref="Q94:U94"/>
    <mergeCell ref="U98:U99"/>
    <mergeCell ref="O99:P99"/>
    <mergeCell ref="I99:J99"/>
    <mergeCell ref="K99:L99"/>
    <mergeCell ref="M99:N99"/>
    <mergeCell ref="C100:D100"/>
    <mergeCell ref="E100:F100"/>
    <mergeCell ref="G100:H100"/>
    <mergeCell ref="I100:J100"/>
    <mergeCell ref="K100:L100"/>
    <mergeCell ref="M100:N100"/>
    <mergeCell ref="C99:D99"/>
    <mergeCell ref="E99:F99"/>
    <mergeCell ref="G99:H99"/>
    <mergeCell ref="C101:D101"/>
    <mergeCell ref="E101:F101"/>
    <mergeCell ref="G101:H101"/>
    <mergeCell ref="B111:F111"/>
    <mergeCell ref="G111:AB111"/>
    <mergeCell ref="B112:F112"/>
    <mergeCell ref="G112:AB112"/>
    <mergeCell ref="B113:AA113"/>
    <mergeCell ref="B114:AA114"/>
    <mergeCell ref="C117:G117"/>
    <mergeCell ref="J117:K117"/>
    <mergeCell ref="L117:M117"/>
    <mergeCell ref="Q117:U117"/>
    <mergeCell ref="X117:Y117"/>
    <mergeCell ref="Z117:AA117"/>
    <mergeCell ref="C118:G118"/>
    <mergeCell ref="J118:K118"/>
    <mergeCell ref="L118:M118"/>
    <mergeCell ref="Q118:U118"/>
    <mergeCell ref="X118:Y118"/>
    <mergeCell ref="Z118:AA118"/>
    <mergeCell ref="C119:G119"/>
    <mergeCell ref="J119:K119"/>
    <mergeCell ref="L119:M119"/>
    <mergeCell ref="Q119:U119"/>
    <mergeCell ref="X119:Y119"/>
    <mergeCell ref="Z119:AA119"/>
    <mergeCell ref="C120:G120"/>
    <mergeCell ref="J120:K120"/>
    <mergeCell ref="L120:M120"/>
    <mergeCell ref="Q120:U120"/>
    <mergeCell ref="X120:Y120"/>
    <mergeCell ref="Z120:AA120"/>
    <mergeCell ref="C121:G121"/>
    <mergeCell ref="J121:K121"/>
    <mergeCell ref="L121:M121"/>
    <mergeCell ref="Q121:U121"/>
    <mergeCell ref="X121:Y121"/>
    <mergeCell ref="Z121:AA121"/>
    <mergeCell ref="C122:G122"/>
    <mergeCell ref="J122:K122"/>
    <mergeCell ref="L122:M122"/>
    <mergeCell ref="Q122:U122"/>
    <mergeCell ref="X122:Y122"/>
    <mergeCell ref="Z122:AA122"/>
    <mergeCell ref="C123:G123"/>
    <mergeCell ref="J123:K123"/>
    <mergeCell ref="L123:M123"/>
    <mergeCell ref="Q123:U123"/>
    <mergeCell ref="X123:Y123"/>
    <mergeCell ref="Z123:AA123"/>
    <mergeCell ref="Q127:U127"/>
    <mergeCell ref="X127:Y127"/>
    <mergeCell ref="Z127:AA127"/>
    <mergeCell ref="L128:M128"/>
    <mergeCell ref="C124:G124"/>
    <mergeCell ref="J124:K124"/>
    <mergeCell ref="L124:M124"/>
    <mergeCell ref="Q124:U124"/>
    <mergeCell ref="X124:Y124"/>
    <mergeCell ref="Z124:AA124"/>
    <mergeCell ref="C125:G125"/>
    <mergeCell ref="J125:K125"/>
    <mergeCell ref="L125:M125"/>
    <mergeCell ref="Q125:U125"/>
    <mergeCell ref="X125:Y125"/>
    <mergeCell ref="Z125:AA125"/>
    <mergeCell ref="C129:G129"/>
    <mergeCell ref="J129:K129"/>
    <mergeCell ref="L129:M129"/>
    <mergeCell ref="C126:G126"/>
    <mergeCell ref="J126:K126"/>
    <mergeCell ref="L126:M126"/>
    <mergeCell ref="G136:H136"/>
    <mergeCell ref="I136:J136"/>
    <mergeCell ref="K136:L136"/>
    <mergeCell ref="M136:N136"/>
    <mergeCell ref="C131:G131"/>
    <mergeCell ref="J131:K131"/>
    <mergeCell ref="L131:M131"/>
    <mergeCell ref="C135:D135"/>
    <mergeCell ref="E135:F135"/>
    <mergeCell ref="G135:H135"/>
    <mergeCell ref="I135:J135"/>
    <mergeCell ref="K135:L135"/>
    <mergeCell ref="M135:N135"/>
    <mergeCell ref="C127:G127"/>
    <mergeCell ref="J127:K127"/>
    <mergeCell ref="L127:M127"/>
    <mergeCell ref="C128:G128"/>
    <mergeCell ref="J128:K128"/>
    <mergeCell ref="X143:AB143"/>
    <mergeCell ref="B140:AB140"/>
    <mergeCell ref="B141:AB142"/>
    <mergeCell ref="B50:AB50"/>
    <mergeCell ref="B51:AB52"/>
    <mergeCell ref="B103:AB103"/>
    <mergeCell ref="B104:AB105"/>
    <mergeCell ref="C137:D137"/>
    <mergeCell ref="E137:F137"/>
    <mergeCell ref="G137:H137"/>
    <mergeCell ref="I137:J137"/>
    <mergeCell ref="K137:L137"/>
    <mergeCell ref="M137:N137"/>
    <mergeCell ref="C138:D138"/>
    <mergeCell ref="E138:F138"/>
    <mergeCell ref="G138:H138"/>
    <mergeCell ref="I138:J138"/>
    <mergeCell ref="K138:L138"/>
    <mergeCell ref="M138:N138"/>
    <mergeCell ref="C130:G130"/>
    <mergeCell ref="J130:K130"/>
    <mergeCell ref="L130:M130"/>
    <mergeCell ref="C136:D136"/>
    <mergeCell ref="E136:F136"/>
  </mergeCells>
  <phoneticPr fontId="2"/>
  <conditionalFormatting sqref="C46:O48">
    <cfRule type="cellIs" dxfId="255" priority="18" operator="equal">
      <formula>0</formula>
    </cfRule>
  </conditionalFormatting>
  <conditionalFormatting sqref="C99:O101">
    <cfRule type="cellIs" dxfId="254" priority="3" operator="equal">
      <formula>0</formula>
    </cfRule>
  </conditionalFormatting>
  <conditionalFormatting sqref="C136:O138">
    <cfRule type="cellIs" dxfId="253" priority="2" operator="equal">
      <formula>0</formula>
    </cfRule>
  </conditionalFormatting>
  <conditionalFormatting sqref="G58:AB58 G59">
    <cfRule type="cellIs" dxfId="252" priority="5" operator="equal">
      <formula>0</formula>
    </cfRule>
  </conditionalFormatting>
  <conditionalFormatting sqref="G111:AB111 G112">
    <cfRule type="cellIs" dxfId="251" priority="4" operator="equal">
      <formula>0</formula>
    </cfRule>
  </conditionalFormatting>
  <conditionalFormatting sqref="J3:P3 S3:Y3 G5:AB5 G6">
    <cfRule type="cellIs" dxfId="250" priority="23" operator="equal">
      <formula>0</formula>
    </cfRule>
  </conditionalFormatting>
  <conditionalFormatting sqref="J56:P56 S56:Y56">
    <cfRule type="cellIs" dxfId="249" priority="7" operator="equal">
      <formula>0</formula>
    </cfRule>
  </conditionalFormatting>
  <conditionalFormatting sqref="J109:P109 S109:Y109">
    <cfRule type="cellIs" dxfId="248" priority="6" operator="equal">
      <formula>0</formula>
    </cfRule>
  </conditionalFormatting>
  <conditionalFormatting sqref="Q99:T99 Q100:U100 Q101:AB101">
    <cfRule type="cellIs" dxfId="247" priority="9" operator="equal">
      <formula>0</formula>
    </cfRule>
  </conditionalFormatting>
  <conditionalFormatting sqref="Q136:U138">
    <cfRule type="cellIs" dxfId="246" priority="8" operator="equal">
      <formula>0</formula>
    </cfRule>
  </conditionalFormatting>
  <conditionalFormatting sqref="Q46:AB47">
    <cfRule type="cellIs" dxfId="245" priority="20" operator="equal">
      <formula>0</formula>
    </cfRule>
  </conditionalFormatting>
  <conditionalFormatting sqref="V138:AB138">
    <cfRule type="cellIs" dxfId="244" priority="1" operator="equal">
      <formula>0</formula>
    </cfRule>
  </conditionalFormatting>
  <dataValidations count="3">
    <dataValidation type="list" allowBlank="1" showInputMessage="1" showErrorMessage="1" sqref="L102 L49 L53 L106 L139 L143" xr:uid="{82C64596-9BC7-45ED-BBDF-6BE2A4F3D986}">
      <formula1>$AD$1:$AD$4</formula1>
    </dataValidation>
    <dataValidation type="list" allowBlank="1" showInputMessage="1" showErrorMessage="1" sqref="H143 V82:V95 V65:V78 H29:H42 H49 H53 H102 V12:V25 H12:H25 V29:V42 H82:H95 H106 H139 H118:H131 H65:H78 V118:V131" xr:uid="{053073C5-21F7-44F0-B87A-976C160193EC}">
      <formula1>$AE$1:$AE$2</formula1>
    </dataValidation>
    <dataValidation type="list" allowBlank="1" showInputMessage="1" showErrorMessage="1" sqref="J29:K42 J65:K78 X12:Y25 J82:K95 X65:Y78 X82:Y95 X29:Y42 J12:K25 J118:K131 X118:Y131" xr:uid="{5B31896A-5431-49F7-A271-985990572F47}">
      <formula1>$AD$1:$AD$5</formula1>
    </dataValidation>
  </dataValidations>
  <pageMargins left="0.47244094488188981" right="0.19685039370078741" top="0.23622047244094491" bottom="0.19685039370078741" header="0" footer="0"/>
  <pageSetup paperSize="9" scale="85" orientation="portrait" r:id="rId1"/>
  <headerFooter alignWithMargins="0"/>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046C8-190C-4F2B-AA28-28BD884E76AA}">
  <sheetPr>
    <tabColor rgb="FFFFFF99"/>
  </sheetPr>
  <dimension ref="A1:AC153"/>
  <sheetViews>
    <sheetView view="pageBreakPreview" zoomScale="83" zoomScaleNormal="100" zoomScaleSheetLayoutView="100" workbookViewId="0">
      <selection activeCell="B10" sqref="B10:AV10"/>
    </sheetView>
  </sheetViews>
  <sheetFormatPr defaultColWidth="9" defaultRowHeight="13.2"/>
  <cols>
    <col min="1" max="1" width="2" style="113" customWidth="1"/>
    <col min="2" max="2" width="4.109375" style="113" customWidth="1"/>
    <col min="3" max="5" width="4.33203125" style="117" customWidth="1"/>
    <col min="6" max="6" width="4.6640625" style="113" customWidth="1"/>
    <col min="7" max="7" width="3.77734375" style="113" customWidth="1"/>
    <col min="8" max="10" width="4.33203125" style="113" customWidth="1"/>
    <col min="11" max="11" width="4.6640625" style="113" customWidth="1"/>
    <col min="12" max="13" width="3.77734375" style="113" customWidth="1"/>
    <col min="14" max="14" width="4.109375" style="114" customWidth="1"/>
    <col min="15" max="17" width="4.33203125" style="113" customWidth="1"/>
    <col min="18" max="18" width="4.6640625" style="113" customWidth="1"/>
    <col min="19" max="19" width="3.77734375" style="113" customWidth="1"/>
    <col min="20" max="23" width="4.33203125" style="113" customWidth="1"/>
    <col min="24" max="24" width="3.77734375" style="113" customWidth="1"/>
    <col min="25" max="25" width="4.21875" style="113" customWidth="1"/>
    <col min="26" max="26" width="9" style="113"/>
    <col min="27" max="29" width="9" style="113" hidden="1" customWidth="1"/>
    <col min="30" max="16384" width="9" style="113"/>
  </cols>
  <sheetData>
    <row r="1" spans="2:29" ht="22.8" customHeight="1" thickBot="1">
      <c r="B1" s="793"/>
      <c r="C1" s="794"/>
      <c r="D1" s="794"/>
      <c r="E1" s="155" t="s">
        <v>108</v>
      </c>
      <c r="H1" s="156" t="s">
        <v>25</v>
      </c>
      <c r="I1" s="768" t="s">
        <v>268</v>
      </c>
      <c r="J1" s="768"/>
      <c r="K1" s="768"/>
      <c r="L1" s="768"/>
      <c r="M1" s="768"/>
      <c r="N1" s="768"/>
      <c r="O1" s="768"/>
      <c r="P1" s="768"/>
      <c r="V1" s="115" t="s">
        <v>8</v>
      </c>
      <c r="W1" s="115"/>
      <c r="X1" s="157"/>
      <c r="AA1" s="113" t="s">
        <v>17</v>
      </c>
      <c r="AB1" s="113" t="s">
        <v>105</v>
      </c>
      <c r="AC1" s="113" t="s">
        <v>23</v>
      </c>
    </row>
    <row r="2" spans="2:29" ht="3" customHeight="1">
      <c r="AA2" s="113" t="s">
        <v>18</v>
      </c>
      <c r="AB2" s="113" t="s">
        <v>106</v>
      </c>
      <c r="AC2" s="113" t="s">
        <v>24</v>
      </c>
    </row>
    <row r="3" spans="2:29" s="117" customFormat="1" ht="22.5" customHeight="1">
      <c r="B3" s="737" t="s">
        <v>75</v>
      </c>
      <c r="C3" s="737"/>
      <c r="D3" s="737"/>
      <c r="E3" s="737"/>
      <c r="F3" s="737"/>
      <c r="G3" s="737"/>
      <c r="H3" s="737"/>
      <c r="I3" s="736">
        <f>●ご利用者情報!D13</f>
        <v>0</v>
      </c>
      <c r="J3" s="736"/>
      <c r="K3" s="736"/>
      <c r="L3" s="736"/>
      <c r="M3" s="736"/>
      <c r="N3" s="736"/>
      <c r="O3" s="736"/>
      <c r="P3" s="737" t="s">
        <v>74</v>
      </c>
      <c r="Q3" s="737"/>
      <c r="R3" s="736">
        <f>●ご利用者情報!D15</f>
        <v>0</v>
      </c>
      <c r="S3" s="736"/>
      <c r="T3" s="736"/>
      <c r="U3" s="736"/>
      <c r="V3" s="736"/>
      <c r="W3" s="736"/>
      <c r="X3" s="736"/>
      <c r="AA3" s="117" t="s">
        <v>19</v>
      </c>
      <c r="AB3" s="117" t="s">
        <v>107</v>
      </c>
    </row>
    <row r="4" spans="2:29" s="117" customFormat="1" ht="6" customHeight="1" thickBot="1">
      <c r="B4" s="158"/>
      <c r="C4" s="158"/>
      <c r="D4" s="158"/>
      <c r="E4" s="158"/>
      <c r="F4" s="158"/>
      <c r="G4" s="158"/>
      <c r="H4" s="158"/>
      <c r="I4" s="159"/>
      <c r="J4" s="160"/>
      <c r="K4" s="160"/>
      <c r="L4" s="810"/>
      <c r="M4" s="810"/>
      <c r="N4" s="810"/>
      <c r="O4" s="810"/>
      <c r="P4" s="160"/>
      <c r="Q4" s="161"/>
      <c r="R4" s="160"/>
      <c r="S4" s="810"/>
      <c r="T4" s="810"/>
      <c r="U4" s="810"/>
      <c r="V4" s="810"/>
      <c r="W4" s="160"/>
      <c r="X4" s="119"/>
      <c r="AA4" s="117" t="s">
        <v>20</v>
      </c>
    </row>
    <row r="5" spans="2:29" ht="22.2" customHeight="1">
      <c r="B5" s="779" t="s">
        <v>0</v>
      </c>
      <c r="C5" s="780"/>
      <c r="D5" s="781"/>
      <c r="E5" s="788">
        <f>●ご利用者情報!D5</f>
        <v>0</v>
      </c>
      <c r="F5" s="789"/>
      <c r="G5" s="789"/>
      <c r="H5" s="789"/>
      <c r="I5" s="789"/>
      <c r="J5" s="789"/>
      <c r="K5" s="789"/>
      <c r="L5" s="789"/>
      <c r="M5" s="789"/>
      <c r="N5" s="789"/>
      <c r="O5" s="789"/>
      <c r="P5" s="789"/>
      <c r="Q5" s="789"/>
      <c r="R5" s="789"/>
      <c r="S5" s="789"/>
      <c r="T5" s="789"/>
      <c r="U5" s="789"/>
      <c r="V5" s="789"/>
      <c r="W5" s="789"/>
      <c r="X5" s="789"/>
      <c r="Y5" s="790"/>
      <c r="AA5" s="113" t="s">
        <v>21</v>
      </c>
    </row>
    <row r="6" spans="2:29" ht="22.5" customHeight="1" thickBot="1">
      <c r="B6" s="782" t="s">
        <v>392</v>
      </c>
      <c r="C6" s="783"/>
      <c r="D6" s="784"/>
      <c r="E6" s="811">
        <f>●ご利用者情報!D8</f>
        <v>0</v>
      </c>
      <c r="F6" s="812"/>
      <c r="G6" s="812"/>
      <c r="H6" s="812"/>
      <c r="I6" s="812"/>
      <c r="J6" s="812"/>
      <c r="K6" s="812"/>
      <c r="L6" s="812"/>
      <c r="M6" s="812"/>
      <c r="N6" s="812"/>
      <c r="O6" s="812"/>
      <c r="P6" s="812"/>
      <c r="Q6" s="812"/>
      <c r="R6" s="812"/>
      <c r="S6" s="812"/>
      <c r="T6" s="812"/>
      <c r="U6" s="812"/>
      <c r="V6" s="812"/>
      <c r="W6" s="812"/>
      <c r="X6" s="812"/>
      <c r="Y6" s="813"/>
    </row>
    <row r="7" spans="2:29" ht="6" customHeight="1">
      <c r="B7" s="162"/>
      <c r="C7" s="162"/>
      <c r="D7" s="162"/>
      <c r="E7" s="163"/>
      <c r="F7" s="163"/>
      <c r="G7" s="163"/>
      <c r="H7" s="163"/>
      <c r="I7" s="163"/>
      <c r="J7" s="163"/>
      <c r="K7" s="163"/>
      <c r="L7" s="163"/>
      <c r="M7" s="163"/>
      <c r="N7" s="163"/>
      <c r="O7" s="163"/>
      <c r="P7" s="163"/>
      <c r="Q7" s="163"/>
      <c r="R7" s="163"/>
      <c r="S7" s="163"/>
      <c r="T7" s="163"/>
      <c r="U7" s="163"/>
      <c r="V7" s="163"/>
      <c r="W7" s="163"/>
      <c r="X7" s="163"/>
      <c r="Y7" s="163"/>
    </row>
    <row r="8" spans="2:29" s="164" customFormat="1" ht="22.05" customHeight="1" thickBot="1">
      <c r="C8" s="800" t="s">
        <v>285</v>
      </c>
      <c r="D8" s="800"/>
      <c r="E8" s="800"/>
      <c r="F8" s="800"/>
      <c r="G8" s="800"/>
      <c r="H8" s="800"/>
      <c r="I8" s="800"/>
      <c r="J8" s="800"/>
      <c r="K8" s="800"/>
      <c r="L8" s="800"/>
      <c r="M8" s="800"/>
      <c r="N8" s="800"/>
      <c r="O8" s="800"/>
      <c r="P8" s="800"/>
      <c r="Q8" s="800"/>
      <c r="R8" s="800"/>
      <c r="S8" s="800"/>
      <c r="T8" s="800"/>
      <c r="U8" s="800"/>
      <c r="V8" s="800"/>
      <c r="W8" s="800"/>
    </row>
    <row r="9" spans="2:29" ht="30.6" customHeight="1">
      <c r="B9" s="123"/>
      <c r="C9" s="795" t="s">
        <v>11</v>
      </c>
      <c r="D9" s="796"/>
      <c r="E9" s="796"/>
      <c r="F9" s="797"/>
      <c r="G9" s="124" t="s">
        <v>12</v>
      </c>
      <c r="H9" s="165" t="s">
        <v>13</v>
      </c>
      <c r="I9" s="798" t="s">
        <v>284</v>
      </c>
      <c r="J9" s="799"/>
      <c r="K9" s="715" t="s">
        <v>244</v>
      </c>
      <c r="L9" s="716"/>
      <c r="M9" s="166" t="s">
        <v>104</v>
      </c>
      <c r="N9" s="167"/>
      <c r="O9" s="795" t="s">
        <v>11</v>
      </c>
      <c r="P9" s="796"/>
      <c r="Q9" s="796"/>
      <c r="R9" s="797"/>
      <c r="S9" s="124" t="s">
        <v>12</v>
      </c>
      <c r="T9" s="165" t="s">
        <v>13</v>
      </c>
      <c r="U9" s="798" t="s">
        <v>284</v>
      </c>
      <c r="V9" s="799"/>
      <c r="W9" s="715" t="s">
        <v>244</v>
      </c>
      <c r="X9" s="716"/>
      <c r="Y9" s="166" t="s">
        <v>104</v>
      </c>
    </row>
    <row r="10" spans="2:29" s="117" customFormat="1" ht="19.05" customHeight="1">
      <c r="B10" s="129">
        <v>1</v>
      </c>
      <c r="C10" s="702"/>
      <c r="D10" s="703"/>
      <c r="E10" s="703"/>
      <c r="F10" s="704"/>
      <c r="G10" s="305"/>
      <c r="H10" s="3"/>
      <c r="I10" s="702"/>
      <c r="J10" s="704"/>
      <c r="K10" s="702"/>
      <c r="L10" s="704"/>
      <c r="M10" s="8"/>
      <c r="N10" s="168">
        <v>35</v>
      </c>
      <c r="O10" s="702"/>
      <c r="P10" s="703"/>
      <c r="Q10" s="703"/>
      <c r="R10" s="704"/>
      <c r="S10" s="305"/>
      <c r="T10" s="3"/>
      <c r="U10" s="702"/>
      <c r="V10" s="704"/>
      <c r="W10" s="702"/>
      <c r="X10" s="704"/>
      <c r="Y10" s="8"/>
      <c r="AA10" s="117" t="str">
        <f>CONCATENATE(G10,I10)</f>
        <v/>
      </c>
      <c r="AB10" s="117" t="str">
        <f>CONCATENATE(S10,U10)</f>
        <v/>
      </c>
    </row>
    <row r="11" spans="2:29" s="117" customFormat="1" ht="19.05" customHeight="1">
      <c r="B11" s="129">
        <v>2</v>
      </c>
      <c r="C11" s="702"/>
      <c r="D11" s="703"/>
      <c r="E11" s="703"/>
      <c r="F11" s="704"/>
      <c r="G11" s="305"/>
      <c r="H11" s="305"/>
      <c r="I11" s="702"/>
      <c r="J11" s="704"/>
      <c r="K11" s="702"/>
      <c r="L11" s="704"/>
      <c r="M11" s="8"/>
      <c r="N11" s="168">
        <v>36</v>
      </c>
      <c r="O11" s="702"/>
      <c r="P11" s="703"/>
      <c r="Q11" s="703"/>
      <c r="R11" s="704"/>
      <c r="S11" s="305"/>
      <c r="T11" s="305"/>
      <c r="U11" s="702"/>
      <c r="V11" s="704"/>
      <c r="W11" s="702"/>
      <c r="X11" s="704"/>
      <c r="Y11" s="8"/>
      <c r="AA11" s="117" t="str">
        <f t="shared" ref="AA11:AA43" si="0">CONCATENATE(G11,I11)</f>
        <v/>
      </c>
      <c r="AB11" s="117" t="str">
        <f t="shared" ref="AB11:AB43" si="1">CONCATENATE(S11,U11)</f>
        <v/>
      </c>
    </row>
    <row r="12" spans="2:29" s="117" customFormat="1" ht="19.05" customHeight="1">
      <c r="B12" s="129">
        <v>3</v>
      </c>
      <c r="C12" s="702"/>
      <c r="D12" s="703"/>
      <c r="E12" s="703"/>
      <c r="F12" s="704"/>
      <c r="G12" s="305"/>
      <c r="H12" s="305"/>
      <c r="I12" s="702"/>
      <c r="J12" s="704"/>
      <c r="K12" s="702"/>
      <c r="L12" s="704"/>
      <c r="M12" s="8"/>
      <c r="N12" s="168">
        <v>37</v>
      </c>
      <c r="O12" s="702"/>
      <c r="P12" s="703"/>
      <c r="Q12" s="703"/>
      <c r="R12" s="704"/>
      <c r="S12" s="305"/>
      <c r="T12" s="305"/>
      <c r="U12" s="702"/>
      <c r="V12" s="704"/>
      <c r="W12" s="814"/>
      <c r="X12" s="704"/>
      <c r="Y12" s="8"/>
      <c r="AA12" s="117" t="str">
        <f t="shared" si="0"/>
        <v/>
      </c>
      <c r="AB12" s="117" t="str">
        <f t="shared" si="1"/>
        <v/>
      </c>
    </row>
    <row r="13" spans="2:29" s="117" customFormat="1" ht="19.05" customHeight="1">
      <c r="B13" s="129">
        <v>4</v>
      </c>
      <c r="C13" s="702"/>
      <c r="D13" s="703"/>
      <c r="E13" s="703"/>
      <c r="F13" s="704"/>
      <c r="G13" s="305"/>
      <c r="H13" s="305"/>
      <c r="I13" s="702"/>
      <c r="J13" s="704"/>
      <c r="K13" s="702"/>
      <c r="L13" s="704"/>
      <c r="M13" s="8"/>
      <c r="N13" s="168">
        <v>38</v>
      </c>
      <c r="O13" s="702"/>
      <c r="P13" s="703"/>
      <c r="Q13" s="703"/>
      <c r="R13" s="704"/>
      <c r="S13" s="305"/>
      <c r="T13" s="305"/>
      <c r="U13" s="702"/>
      <c r="V13" s="704"/>
      <c r="W13" s="702"/>
      <c r="X13" s="704"/>
      <c r="Y13" s="8"/>
      <c r="AA13" s="117" t="str">
        <f t="shared" si="0"/>
        <v/>
      </c>
      <c r="AB13" s="117" t="str">
        <f t="shared" si="1"/>
        <v/>
      </c>
    </row>
    <row r="14" spans="2:29" s="117" customFormat="1" ht="19.05" customHeight="1">
      <c r="B14" s="129">
        <v>5</v>
      </c>
      <c r="C14" s="702"/>
      <c r="D14" s="703"/>
      <c r="E14" s="703"/>
      <c r="F14" s="704"/>
      <c r="G14" s="305"/>
      <c r="H14" s="305"/>
      <c r="I14" s="702"/>
      <c r="J14" s="704"/>
      <c r="K14" s="702"/>
      <c r="L14" s="704"/>
      <c r="M14" s="8"/>
      <c r="N14" s="168">
        <v>39</v>
      </c>
      <c r="O14" s="702"/>
      <c r="P14" s="703"/>
      <c r="Q14" s="703"/>
      <c r="R14" s="704"/>
      <c r="S14" s="305"/>
      <c r="T14" s="305"/>
      <c r="U14" s="702"/>
      <c r="V14" s="704"/>
      <c r="W14" s="702"/>
      <c r="X14" s="704"/>
      <c r="Y14" s="8"/>
      <c r="AA14" s="117" t="str">
        <f t="shared" si="0"/>
        <v/>
      </c>
      <c r="AB14" s="117" t="str">
        <f t="shared" si="1"/>
        <v/>
      </c>
    </row>
    <row r="15" spans="2:29" s="117" customFormat="1" ht="19.05" customHeight="1" thickBot="1">
      <c r="B15" s="129">
        <v>6</v>
      </c>
      <c r="C15" s="702"/>
      <c r="D15" s="703"/>
      <c r="E15" s="703"/>
      <c r="F15" s="704"/>
      <c r="G15" s="305"/>
      <c r="H15" s="305"/>
      <c r="I15" s="702"/>
      <c r="J15" s="704"/>
      <c r="K15" s="702"/>
      <c r="L15" s="704"/>
      <c r="M15" s="8"/>
      <c r="N15" s="169">
        <v>40</v>
      </c>
      <c r="O15" s="709"/>
      <c r="P15" s="710"/>
      <c r="Q15" s="710"/>
      <c r="R15" s="711"/>
      <c r="S15" s="307"/>
      <c r="T15" s="307"/>
      <c r="U15" s="709"/>
      <c r="V15" s="711"/>
      <c r="W15" s="709"/>
      <c r="X15" s="711"/>
      <c r="Y15" s="9"/>
      <c r="AA15" s="117" t="str">
        <f t="shared" si="0"/>
        <v/>
      </c>
      <c r="AB15" s="117" t="str">
        <f t="shared" si="1"/>
        <v/>
      </c>
    </row>
    <row r="16" spans="2:29" s="117" customFormat="1" ht="19.05" customHeight="1">
      <c r="B16" s="129">
        <v>7</v>
      </c>
      <c r="C16" s="702"/>
      <c r="D16" s="703"/>
      <c r="E16" s="703"/>
      <c r="F16" s="704"/>
      <c r="G16" s="305"/>
      <c r="H16" s="3"/>
      <c r="I16" s="702"/>
      <c r="J16" s="704"/>
      <c r="K16" s="702"/>
      <c r="L16" s="704"/>
      <c r="M16" s="8"/>
      <c r="N16" s="170">
        <v>41</v>
      </c>
      <c r="O16" s="755"/>
      <c r="P16" s="792"/>
      <c r="Q16" s="792"/>
      <c r="R16" s="756"/>
      <c r="S16" s="306"/>
      <c r="T16" s="306"/>
      <c r="U16" s="755"/>
      <c r="V16" s="756"/>
      <c r="W16" s="757"/>
      <c r="X16" s="758"/>
      <c r="Y16" s="11"/>
      <c r="AA16" s="117" t="str">
        <f t="shared" si="0"/>
        <v/>
      </c>
      <c r="AB16" s="117" t="str">
        <f t="shared" si="1"/>
        <v/>
      </c>
    </row>
    <row r="17" spans="2:28" s="117" customFormat="1" ht="19.05" customHeight="1">
      <c r="B17" s="129">
        <v>8</v>
      </c>
      <c r="C17" s="702"/>
      <c r="D17" s="703"/>
      <c r="E17" s="703"/>
      <c r="F17" s="704"/>
      <c r="G17" s="305"/>
      <c r="H17" s="305"/>
      <c r="I17" s="702"/>
      <c r="J17" s="704"/>
      <c r="K17" s="702"/>
      <c r="L17" s="704"/>
      <c r="M17" s="8"/>
      <c r="N17" s="168">
        <v>42</v>
      </c>
      <c r="O17" s="702"/>
      <c r="P17" s="703"/>
      <c r="Q17" s="703"/>
      <c r="R17" s="704"/>
      <c r="S17" s="305"/>
      <c r="T17" s="305"/>
      <c r="U17" s="702"/>
      <c r="V17" s="704"/>
      <c r="W17" s="702"/>
      <c r="X17" s="704"/>
      <c r="Y17" s="8"/>
      <c r="AA17" s="117" t="str">
        <f t="shared" si="0"/>
        <v/>
      </c>
      <c r="AB17" s="117" t="str">
        <f t="shared" si="1"/>
        <v/>
      </c>
    </row>
    <row r="18" spans="2:28" s="117" customFormat="1" ht="19.05" customHeight="1">
      <c r="B18" s="129">
        <v>9</v>
      </c>
      <c r="C18" s="702"/>
      <c r="D18" s="703"/>
      <c r="E18" s="703"/>
      <c r="F18" s="704"/>
      <c r="G18" s="305"/>
      <c r="H18" s="305"/>
      <c r="I18" s="702"/>
      <c r="J18" s="704"/>
      <c r="K18" s="702"/>
      <c r="L18" s="704"/>
      <c r="M18" s="8"/>
      <c r="N18" s="168">
        <v>43</v>
      </c>
      <c r="O18" s="702"/>
      <c r="P18" s="703"/>
      <c r="Q18" s="703"/>
      <c r="R18" s="704"/>
      <c r="S18" s="305"/>
      <c r="T18" s="305"/>
      <c r="U18" s="702"/>
      <c r="V18" s="704"/>
      <c r="W18" s="702"/>
      <c r="X18" s="704"/>
      <c r="Y18" s="8"/>
      <c r="AA18" s="117" t="str">
        <f t="shared" si="0"/>
        <v/>
      </c>
      <c r="AB18" s="117" t="str">
        <f t="shared" si="1"/>
        <v/>
      </c>
    </row>
    <row r="19" spans="2:28" s="117" customFormat="1" ht="19.05" customHeight="1" thickBot="1">
      <c r="B19" s="133">
        <v>10</v>
      </c>
      <c r="C19" s="709"/>
      <c r="D19" s="710"/>
      <c r="E19" s="710"/>
      <c r="F19" s="711"/>
      <c r="G19" s="307"/>
      <c r="H19" s="307"/>
      <c r="I19" s="709"/>
      <c r="J19" s="711"/>
      <c r="K19" s="709"/>
      <c r="L19" s="711"/>
      <c r="M19" s="9"/>
      <c r="N19" s="168">
        <v>44</v>
      </c>
      <c r="O19" s="702"/>
      <c r="P19" s="703"/>
      <c r="Q19" s="703"/>
      <c r="R19" s="704"/>
      <c r="S19" s="305"/>
      <c r="T19" s="305"/>
      <c r="U19" s="702"/>
      <c r="V19" s="704"/>
      <c r="W19" s="702"/>
      <c r="X19" s="704"/>
      <c r="Y19" s="8"/>
      <c r="AA19" s="117" t="str">
        <f t="shared" si="0"/>
        <v/>
      </c>
      <c r="AB19" s="117" t="str">
        <f t="shared" si="1"/>
        <v/>
      </c>
    </row>
    <row r="20" spans="2:28" s="117" customFormat="1" ht="19.05" customHeight="1">
      <c r="B20" s="139">
        <v>11</v>
      </c>
      <c r="C20" s="755"/>
      <c r="D20" s="792"/>
      <c r="E20" s="792"/>
      <c r="F20" s="756"/>
      <c r="G20" s="306"/>
      <c r="H20" s="306"/>
      <c r="I20" s="755"/>
      <c r="J20" s="756"/>
      <c r="K20" s="757"/>
      <c r="L20" s="758"/>
      <c r="M20" s="10"/>
      <c r="N20" s="168">
        <v>45</v>
      </c>
      <c r="O20" s="702"/>
      <c r="P20" s="703"/>
      <c r="Q20" s="703"/>
      <c r="R20" s="704"/>
      <c r="S20" s="305"/>
      <c r="T20" s="306"/>
      <c r="U20" s="702"/>
      <c r="V20" s="704"/>
      <c r="W20" s="757"/>
      <c r="X20" s="758"/>
      <c r="Y20" s="11"/>
      <c r="AA20" s="117" t="str">
        <f t="shared" si="0"/>
        <v/>
      </c>
      <c r="AB20" s="117" t="str">
        <f t="shared" si="1"/>
        <v/>
      </c>
    </row>
    <row r="21" spans="2:28" s="117" customFormat="1" ht="19.05" customHeight="1">
      <c r="B21" s="129">
        <v>12</v>
      </c>
      <c r="C21" s="702"/>
      <c r="D21" s="703"/>
      <c r="E21" s="703"/>
      <c r="F21" s="704"/>
      <c r="G21" s="305"/>
      <c r="H21" s="305"/>
      <c r="I21" s="702"/>
      <c r="J21" s="704"/>
      <c r="K21" s="702"/>
      <c r="L21" s="704"/>
      <c r="M21" s="8"/>
      <c r="N21" s="168">
        <v>46</v>
      </c>
      <c r="O21" s="702"/>
      <c r="P21" s="703"/>
      <c r="Q21" s="703"/>
      <c r="R21" s="704"/>
      <c r="S21" s="305"/>
      <c r="T21" s="305"/>
      <c r="U21" s="702"/>
      <c r="V21" s="704"/>
      <c r="W21" s="702"/>
      <c r="X21" s="704"/>
      <c r="Y21" s="8"/>
      <c r="AA21" s="117" t="str">
        <f t="shared" si="0"/>
        <v/>
      </c>
      <c r="AB21" s="117" t="str">
        <f t="shared" si="1"/>
        <v/>
      </c>
    </row>
    <row r="22" spans="2:28" s="117" customFormat="1" ht="19.05" customHeight="1">
      <c r="B22" s="129">
        <v>13</v>
      </c>
      <c r="C22" s="702"/>
      <c r="D22" s="703"/>
      <c r="E22" s="703"/>
      <c r="F22" s="704"/>
      <c r="G22" s="305"/>
      <c r="H22" s="305"/>
      <c r="I22" s="702"/>
      <c r="J22" s="704"/>
      <c r="K22" s="702"/>
      <c r="L22" s="704"/>
      <c r="M22" s="8"/>
      <c r="N22" s="168">
        <v>47</v>
      </c>
      <c r="O22" s="702"/>
      <c r="P22" s="703"/>
      <c r="Q22" s="703"/>
      <c r="R22" s="704"/>
      <c r="S22" s="305"/>
      <c r="T22" s="305"/>
      <c r="U22" s="702"/>
      <c r="V22" s="704"/>
      <c r="W22" s="702"/>
      <c r="X22" s="704"/>
      <c r="Y22" s="8"/>
      <c r="AA22" s="117" t="str">
        <f t="shared" si="0"/>
        <v/>
      </c>
      <c r="AB22" s="117" t="str">
        <f t="shared" si="1"/>
        <v/>
      </c>
    </row>
    <row r="23" spans="2:28" s="117" customFormat="1" ht="19.05" customHeight="1">
      <c r="B23" s="129">
        <v>14</v>
      </c>
      <c r="C23" s="702"/>
      <c r="D23" s="703"/>
      <c r="E23" s="703"/>
      <c r="F23" s="704"/>
      <c r="G23" s="305"/>
      <c r="H23" s="305"/>
      <c r="I23" s="702"/>
      <c r="J23" s="704"/>
      <c r="K23" s="702"/>
      <c r="L23" s="704"/>
      <c r="M23" s="8"/>
      <c r="N23" s="168">
        <v>48</v>
      </c>
      <c r="O23" s="702"/>
      <c r="P23" s="703"/>
      <c r="Q23" s="703"/>
      <c r="R23" s="704"/>
      <c r="S23" s="305"/>
      <c r="T23" s="305"/>
      <c r="U23" s="702"/>
      <c r="V23" s="704"/>
      <c r="W23" s="702"/>
      <c r="X23" s="704"/>
      <c r="Y23" s="8"/>
      <c r="AA23" s="117" t="str">
        <f t="shared" si="0"/>
        <v/>
      </c>
      <c r="AB23" s="117" t="str">
        <f t="shared" si="1"/>
        <v/>
      </c>
    </row>
    <row r="24" spans="2:28" s="117" customFormat="1" ht="19.05" customHeight="1">
      <c r="B24" s="129">
        <v>15</v>
      </c>
      <c r="C24" s="702"/>
      <c r="D24" s="703"/>
      <c r="E24" s="703"/>
      <c r="F24" s="704"/>
      <c r="G24" s="305"/>
      <c r="H24" s="305"/>
      <c r="I24" s="702"/>
      <c r="J24" s="704"/>
      <c r="K24" s="702"/>
      <c r="L24" s="704"/>
      <c r="M24" s="8"/>
      <c r="N24" s="168">
        <v>49</v>
      </c>
      <c r="O24" s="702"/>
      <c r="P24" s="703"/>
      <c r="Q24" s="703"/>
      <c r="R24" s="704"/>
      <c r="S24" s="305"/>
      <c r="T24" s="305"/>
      <c r="U24" s="702"/>
      <c r="V24" s="704"/>
      <c r="W24" s="702"/>
      <c r="X24" s="704"/>
      <c r="Y24" s="8"/>
      <c r="AA24" s="117" t="str">
        <f t="shared" si="0"/>
        <v/>
      </c>
      <c r="AB24" s="117" t="str">
        <f t="shared" si="1"/>
        <v/>
      </c>
    </row>
    <row r="25" spans="2:28" s="117" customFormat="1" ht="19.05" customHeight="1" thickBot="1">
      <c r="B25" s="129">
        <v>16</v>
      </c>
      <c r="C25" s="702"/>
      <c r="D25" s="703"/>
      <c r="E25" s="703"/>
      <c r="F25" s="704"/>
      <c r="G25" s="305"/>
      <c r="H25" s="305"/>
      <c r="I25" s="702"/>
      <c r="J25" s="704"/>
      <c r="K25" s="702"/>
      <c r="L25" s="704"/>
      <c r="M25" s="8"/>
      <c r="N25" s="169">
        <v>50</v>
      </c>
      <c r="O25" s="709"/>
      <c r="P25" s="710"/>
      <c r="Q25" s="710"/>
      <c r="R25" s="711"/>
      <c r="S25" s="307"/>
      <c r="T25" s="307"/>
      <c r="U25" s="709"/>
      <c r="V25" s="711"/>
      <c r="W25" s="709"/>
      <c r="X25" s="711"/>
      <c r="Y25" s="9"/>
      <c r="AA25" s="117" t="str">
        <f t="shared" si="0"/>
        <v/>
      </c>
      <c r="AB25" s="117" t="str">
        <f t="shared" si="1"/>
        <v/>
      </c>
    </row>
    <row r="26" spans="2:28" s="117" customFormat="1" ht="19.05" customHeight="1">
      <c r="B26" s="129">
        <v>17</v>
      </c>
      <c r="C26" s="702"/>
      <c r="D26" s="703"/>
      <c r="E26" s="703"/>
      <c r="F26" s="704"/>
      <c r="G26" s="305"/>
      <c r="H26" s="305"/>
      <c r="I26" s="702"/>
      <c r="J26" s="704"/>
      <c r="K26" s="702"/>
      <c r="L26" s="704"/>
      <c r="M26" s="8"/>
      <c r="N26" s="170">
        <v>51</v>
      </c>
      <c r="O26" s="755"/>
      <c r="P26" s="792"/>
      <c r="Q26" s="792"/>
      <c r="R26" s="756"/>
      <c r="S26" s="306"/>
      <c r="T26" s="306"/>
      <c r="U26" s="755"/>
      <c r="V26" s="756"/>
      <c r="W26" s="757"/>
      <c r="X26" s="758"/>
      <c r="Y26" s="11"/>
      <c r="AA26" s="117" t="str">
        <f t="shared" si="0"/>
        <v/>
      </c>
      <c r="AB26" s="117" t="str">
        <f t="shared" si="1"/>
        <v/>
      </c>
    </row>
    <row r="27" spans="2:28" s="117" customFormat="1" ht="19.05" customHeight="1">
      <c r="B27" s="129">
        <v>18</v>
      </c>
      <c r="C27" s="702"/>
      <c r="D27" s="703"/>
      <c r="E27" s="703"/>
      <c r="F27" s="704"/>
      <c r="G27" s="305"/>
      <c r="H27" s="305"/>
      <c r="I27" s="702"/>
      <c r="J27" s="704"/>
      <c r="K27" s="702"/>
      <c r="L27" s="704"/>
      <c r="M27" s="8"/>
      <c r="N27" s="168">
        <v>52</v>
      </c>
      <c r="O27" s="702"/>
      <c r="P27" s="703"/>
      <c r="Q27" s="703"/>
      <c r="R27" s="704"/>
      <c r="S27" s="305"/>
      <c r="T27" s="305"/>
      <c r="U27" s="702"/>
      <c r="V27" s="704"/>
      <c r="W27" s="702"/>
      <c r="X27" s="704"/>
      <c r="Y27" s="8"/>
      <c r="AA27" s="117" t="str">
        <f t="shared" si="0"/>
        <v/>
      </c>
      <c r="AB27" s="117" t="str">
        <f t="shared" si="1"/>
        <v/>
      </c>
    </row>
    <row r="28" spans="2:28" s="117" customFormat="1" ht="19.05" customHeight="1">
      <c r="B28" s="129">
        <v>19</v>
      </c>
      <c r="C28" s="702"/>
      <c r="D28" s="703"/>
      <c r="E28" s="703"/>
      <c r="F28" s="704"/>
      <c r="G28" s="305"/>
      <c r="H28" s="305"/>
      <c r="I28" s="702"/>
      <c r="J28" s="704"/>
      <c r="K28" s="702"/>
      <c r="L28" s="704"/>
      <c r="M28" s="8"/>
      <c r="N28" s="168">
        <v>53</v>
      </c>
      <c r="O28" s="702"/>
      <c r="P28" s="703"/>
      <c r="Q28" s="703"/>
      <c r="R28" s="704"/>
      <c r="S28" s="305"/>
      <c r="T28" s="305"/>
      <c r="U28" s="702"/>
      <c r="V28" s="704"/>
      <c r="W28" s="702"/>
      <c r="X28" s="704"/>
      <c r="Y28" s="8"/>
      <c r="AA28" s="117" t="str">
        <f t="shared" si="0"/>
        <v/>
      </c>
      <c r="AB28" s="117" t="str">
        <f t="shared" si="1"/>
        <v/>
      </c>
    </row>
    <row r="29" spans="2:28" s="117" customFormat="1" ht="19.05" customHeight="1" thickBot="1">
      <c r="B29" s="133">
        <v>20</v>
      </c>
      <c r="C29" s="709"/>
      <c r="D29" s="710"/>
      <c r="E29" s="710"/>
      <c r="F29" s="711"/>
      <c r="G29" s="307"/>
      <c r="H29" s="307"/>
      <c r="I29" s="709"/>
      <c r="J29" s="711"/>
      <c r="K29" s="709"/>
      <c r="L29" s="711"/>
      <c r="M29" s="9"/>
      <c r="N29" s="168">
        <v>54</v>
      </c>
      <c r="O29" s="702"/>
      <c r="P29" s="703"/>
      <c r="Q29" s="703"/>
      <c r="R29" s="704"/>
      <c r="S29" s="305"/>
      <c r="T29" s="305"/>
      <c r="U29" s="702"/>
      <c r="V29" s="704"/>
      <c r="W29" s="702"/>
      <c r="X29" s="704"/>
      <c r="Y29" s="8"/>
      <c r="AA29" s="117" t="str">
        <f t="shared" si="0"/>
        <v/>
      </c>
      <c r="AB29" s="117" t="str">
        <f t="shared" si="1"/>
        <v/>
      </c>
    </row>
    <row r="30" spans="2:28" s="117" customFormat="1" ht="19.05" customHeight="1">
      <c r="B30" s="139">
        <v>21</v>
      </c>
      <c r="C30" s="755"/>
      <c r="D30" s="792"/>
      <c r="E30" s="792"/>
      <c r="F30" s="756"/>
      <c r="G30" s="306"/>
      <c r="H30" s="306"/>
      <c r="I30" s="755"/>
      <c r="J30" s="756"/>
      <c r="K30" s="757"/>
      <c r="L30" s="758"/>
      <c r="M30" s="10"/>
      <c r="N30" s="168">
        <v>55</v>
      </c>
      <c r="O30" s="702"/>
      <c r="P30" s="703"/>
      <c r="Q30" s="703"/>
      <c r="R30" s="704"/>
      <c r="S30" s="305"/>
      <c r="T30" s="306"/>
      <c r="U30" s="702"/>
      <c r="V30" s="704"/>
      <c r="W30" s="757"/>
      <c r="X30" s="758"/>
      <c r="Y30" s="11"/>
      <c r="AA30" s="117" t="str">
        <f t="shared" si="0"/>
        <v/>
      </c>
      <c r="AB30" s="117" t="str">
        <f t="shared" si="1"/>
        <v/>
      </c>
    </row>
    <row r="31" spans="2:28" s="117" customFormat="1" ht="19.05" customHeight="1">
      <c r="B31" s="129">
        <v>22</v>
      </c>
      <c r="C31" s="702"/>
      <c r="D31" s="703"/>
      <c r="E31" s="703"/>
      <c r="F31" s="704"/>
      <c r="G31" s="305"/>
      <c r="H31" s="305"/>
      <c r="I31" s="702"/>
      <c r="J31" s="704"/>
      <c r="K31" s="702"/>
      <c r="L31" s="704"/>
      <c r="M31" s="8"/>
      <c r="N31" s="168">
        <v>56</v>
      </c>
      <c r="O31" s="702"/>
      <c r="P31" s="703"/>
      <c r="Q31" s="703"/>
      <c r="R31" s="704"/>
      <c r="S31" s="305"/>
      <c r="T31" s="305"/>
      <c r="U31" s="702"/>
      <c r="V31" s="704"/>
      <c r="W31" s="702"/>
      <c r="X31" s="704"/>
      <c r="Y31" s="8"/>
      <c r="AA31" s="117" t="str">
        <f t="shared" si="0"/>
        <v/>
      </c>
      <c r="AB31" s="117" t="str">
        <f t="shared" si="1"/>
        <v/>
      </c>
    </row>
    <row r="32" spans="2:28" s="117" customFormat="1" ht="19.05" customHeight="1">
      <c r="B32" s="129">
        <v>23</v>
      </c>
      <c r="C32" s="702"/>
      <c r="D32" s="703"/>
      <c r="E32" s="703"/>
      <c r="F32" s="704"/>
      <c r="G32" s="305"/>
      <c r="H32" s="305"/>
      <c r="I32" s="702"/>
      <c r="J32" s="704"/>
      <c r="K32" s="702"/>
      <c r="L32" s="704"/>
      <c r="M32" s="8"/>
      <c r="N32" s="168">
        <v>57</v>
      </c>
      <c r="O32" s="702"/>
      <c r="P32" s="703"/>
      <c r="Q32" s="703"/>
      <c r="R32" s="704"/>
      <c r="S32" s="305"/>
      <c r="T32" s="305"/>
      <c r="U32" s="702"/>
      <c r="V32" s="704"/>
      <c r="W32" s="702"/>
      <c r="X32" s="704"/>
      <c r="Y32" s="8"/>
      <c r="AA32" s="117" t="str">
        <f t="shared" si="0"/>
        <v/>
      </c>
      <c r="AB32" s="117" t="str">
        <f t="shared" si="1"/>
        <v/>
      </c>
    </row>
    <row r="33" spans="2:28" s="117" customFormat="1" ht="19.05" customHeight="1">
      <c r="B33" s="129">
        <v>24</v>
      </c>
      <c r="C33" s="702"/>
      <c r="D33" s="703"/>
      <c r="E33" s="703"/>
      <c r="F33" s="704"/>
      <c r="G33" s="305"/>
      <c r="H33" s="305"/>
      <c r="I33" s="702"/>
      <c r="J33" s="704"/>
      <c r="K33" s="702"/>
      <c r="L33" s="704"/>
      <c r="M33" s="8"/>
      <c r="N33" s="168">
        <v>58</v>
      </c>
      <c r="O33" s="702"/>
      <c r="P33" s="703"/>
      <c r="Q33" s="703"/>
      <c r="R33" s="704"/>
      <c r="S33" s="305"/>
      <c r="T33" s="305"/>
      <c r="U33" s="702"/>
      <c r="V33" s="704"/>
      <c r="W33" s="702"/>
      <c r="X33" s="704"/>
      <c r="Y33" s="8"/>
      <c r="AA33" s="117" t="str">
        <f t="shared" si="0"/>
        <v/>
      </c>
      <c r="AB33" s="117" t="str">
        <f t="shared" si="1"/>
        <v/>
      </c>
    </row>
    <row r="34" spans="2:28" s="117" customFormat="1" ht="19.05" customHeight="1">
      <c r="B34" s="129">
        <v>25</v>
      </c>
      <c r="C34" s="702"/>
      <c r="D34" s="703"/>
      <c r="E34" s="703"/>
      <c r="F34" s="704"/>
      <c r="G34" s="305"/>
      <c r="H34" s="305"/>
      <c r="I34" s="702"/>
      <c r="J34" s="704"/>
      <c r="K34" s="702"/>
      <c r="L34" s="704"/>
      <c r="M34" s="8"/>
      <c r="N34" s="168">
        <v>59</v>
      </c>
      <c r="O34" s="702"/>
      <c r="P34" s="703"/>
      <c r="Q34" s="703"/>
      <c r="R34" s="704"/>
      <c r="S34" s="305"/>
      <c r="T34" s="305"/>
      <c r="U34" s="702"/>
      <c r="V34" s="704"/>
      <c r="W34" s="702"/>
      <c r="X34" s="704"/>
      <c r="Y34" s="8"/>
      <c r="AA34" s="117" t="str">
        <f t="shared" si="0"/>
        <v/>
      </c>
      <c r="AB34" s="117" t="str">
        <f t="shared" si="1"/>
        <v/>
      </c>
    </row>
    <row r="35" spans="2:28" s="117" customFormat="1" ht="19.05" customHeight="1" thickBot="1">
      <c r="B35" s="129">
        <v>26</v>
      </c>
      <c r="C35" s="702"/>
      <c r="D35" s="703"/>
      <c r="E35" s="703"/>
      <c r="F35" s="704"/>
      <c r="G35" s="305"/>
      <c r="H35" s="305"/>
      <c r="I35" s="702"/>
      <c r="J35" s="704"/>
      <c r="K35" s="702"/>
      <c r="L35" s="704"/>
      <c r="M35" s="8"/>
      <c r="N35" s="169">
        <v>60</v>
      </c>
      <c r="O35" s="709"/>
      <c r="P35" s="710"/>
      <c r="Q35" s="710"/>
      <c r="R35" s="711"/>
      <c r="S35" s="307"/>
      <c r="T35" s="307"/>
      <c r="U35" s="709"/>
      <c r="V35" s="711"/>
      <c r="W35" s="709"/>
      <c r="X35" s="711"/>
      <c r="Y35" s="9"/>
      <c r="AA35" s="117" t="str">
        <f t="shared" si="0"/>
        <v/>
      </c>
      <c r="AB35" s="117" t="str">
        <f t="shared" si="1"/>
        <v/>
      </c>
    </row>
    <row r="36" spans="2:28" s="117" customFormat="1" ht="19.05" customHeight="1">
      <c r="B36" s="129">
        <v>27</v>
      </c>
      <c r="C36" s="702"/>
      <c r="D36" s="703"/>
      <c r="E36" s="703"/>
      <c r="F36" s="704"/>
      <c r="G36" s="305"/>
      <c r="H36" s="305"/>
      <c r="I36" s="702"/>
      <c r="J36" s="704"/>
      <c r="K36" s="702"/>
      <c r="L36" s="704"/>
      <c r="M36" s="8"/>
      <c r="N36" s="170">
        <v>61</v>
      </c>
      <c r="O36" s="755"/>
      <c r="P36" s="792"/>
      <c r="Q36" s="792"/>
      <c r="R36" s="756"/>
      <c r="S36" s="306"/>
      <c r="T36" s="306"/>
      <c r="U36" s="755"/>
      <c r="V36" s="756"/>
      <c r="W36" s="757"/>
      <c r="X36" s="758"/>
      <c r="Y36" s="11"/>
      <c r="AA36" s="117" t="str">
        <f t="shared" si="0"/>
        <v/>
      </c>
      <c r="AB36" s="117" t="str">
        <f t="shared" si="1"/>
        <v/>
      </c>
    </row>
    <row r="37" spans="2:28" s="117" customFormat="1" ht="19.05" customHeight="1">
      <c r="B37" s="129">
        <v>28</v>
      </c>
      <c r="C37" s="702"/>
      <c r="D37" s="703"/>
      <c r="E37" s="703"/>
      <c r="F37" s="704"/>
      <c r="G37" s="305"/>
      <c r="H37" s="305"/>
      <c r="I37" s="702"/>
      <c r="J37" s="704"/>
      <c r="K37" s="702"/>
      <c r="L37" s="704"/>
      <c r="M37" s="8"/>
      <c r="N37" s="168">
        <v>62</v>
      </c>
      <c r="O37" s="702"/>
      <c r="P37" s="703"/>
      <c r="Q37" s="703"/>
      <c r="R37" s="704"/>
      <c r="S37" s="305"/>
      <c r="T37" s="305"/>
      <c r="U37" s="702"/>
      <c r="V37" s="704"/>
      <c r="W37" s="702"/>
      <c r="X37" s="704"/>
      <c r="Y37" s="8"/>
      <c r="AA37" s="117" t="str">
        <f t="shared" si="0"/>
        <v/>
      </c>
      <c r="AB37" s="117" t="str">
        <f t="shared" si="1"/>
        <v/>
      </c>
    </row>
    <row r="38" spans="2:28" s="117" customFormat="1" ht="19.05" customHeight="1">
      <c r="B38" s="129">
        <v>29</v>
      </c>
      <c r="C38" s="702"/>
      <c r="D38" s="703"/>
      <c r="E38" s="703"/>
      <c r="F38" s="704"/>
      <c r="G38" s="305"/>
      <c r="H38" s="305"/>
      <c r="I38" s="702"/>
      <c r="J38" s="704"/>
      <c r="K38" s="702"/>
      <c r="L38" s="704"/>
      <c r="M38" s="8"/>
      <c r="N38" s="168">
        <v>63</v>
      </c>
      <c r="O38" s="702"/>
      <c r="P38" s="703"/>
      <c r="Q38" s="703"/>
      <c r="R38" s="704"/>
      <c r="S38" s="305"/>
      <c r="T38" s="305"/>
      <c r="U38" s="702"/>
      <c r="V38" s="704"/>
      <c r="W38" s="702"/>
      <c r="X38" s="704"/>
      <c r="Y38" s="8"/>
      <c r="AA38" s="117" t="str">
        <f t="shared" si="0"/>
        <v/>
      </c>
      <c r="AB38" s="117" t="str">
        <f t="shared" si="1"/>
        <v/>
      </c>
    </row>
    <row r="39" spans="2:28" s="117" customFormat="1" ht="19.05" customHeight="1" thickBot="1">
      <c r="B39" s="133">
        <v>30</v>
      </c>
      <c r="C39" s="709"/>
      <c r="D39" s="710"/>
      <c r="E39" s="710"/>
      <c r="F39" s="711"/>
      <c r="G39" s="307"/>
      <c r="H39" s="307"/>
      <c r="I39" s="709"/>
      <c r="J39" s="711"/>
      <c r="K39" s="709"/>
      <c r="L39" s="711"/>
      <c r="M39" s="9"/>
      <c r="N39" s="168">
        <v>64</v>
      </c>
      <c r="O39" s="702"/>
      <c r="P39" s="703"/>
      <c r="Q39" s="703"/>
      <c r="R39" s="704"/>
      <c r="S39" s="305"/>
      <c r="T39" s="305"/>
      <c r="U39" s="702"/>
      <c r="V39" s="704"/>
      <c r="W39" s="702"/>
      <c r="X39" s="704"/>
      <c r="Y39" s="8"/>
      <c r="AA39" s="117" t="str">
        <f t="shared" si="0"/>
        <v/>
      </c>
      <c r="AB39" s="117" t="str">
        <f t="shared" si="1"/>
        <v/>
      </c>
    </row>
    <row r="40" spans="2:28" s="117" customFormat="1" ht="19.05" customHeight="1">
      <c r="B40" s="139">
        <v>31</v>
      </c>
      <c r="C40" s="755"/>
      <c r="D40" s="792"/>
      <c r="E40" s="792"/>
      <c r="F40" s="756"/>
      <c r="G40" s="306"/>
      <c r="H40" s="306"/>
      <c r="I40" s="755"/>
      <c r="J40" s="756"/>
      <c r="K40" s="757"/>
      <c r="L40" s="758"/>
      <c r="M40" s="10"/>
      <c r="N40" s="168">
        <v>65</v>
      </c>
      <c r="O40" s="702"/>
      <c r="P40" s="703"/>
      <c r="Q40" s="703"/>
      <c r="R40" s="704"/>
      <c r="S40" s="305"/>
      <c r="T40" s="306"/>
      <c r="U40" s="702"/>
      <c r="V40" s="704"/>
      <c r="W40" s="757"/>
      <c r="X40" s="758"/>
      <c r="Y40" s="11"/>
      <c r="AA40" s="117" t="str">
        <f t="shared" si="0"/>
        <v/>
      </c>
      <c r="AB40" s="117" t="str">
        <f t="shared" si="1"/>
        <v/>
      </c>
    </row>
    <row r="41" spans="2:28" s="117" customFormat="1" ht="19.05" customHeight="1">
      <c r="B41" s="129">
        <v>32</v>
      </c>
      <c r="C41" s="702"/>
      <c r="D41" s="703"/>
      <c r="E41" s="703"/>
      <c r="F41" s="704"/>
      <c r="G41" s="305"/>
      <c r="H41" s="305"/>
      <c r="I41" s="702"/>
      <c r="J41" s="704"/>
      <c r="K41" s="702"/>
      <c r="L41" s="704"/>
      <c r="M41" s="8"/>
      <c r="N41" s="168">
        <v>66</v>
      </c>
      <c r="O41" s="702"/>
      <c r="P41" s="703"/>
      <c r="Q41" s="703"/>
      <c r="R41" s="704"/>
      <c r="S41" s="305"/>
      <c r="T41" s="305"/>
      <c r="U41" s="702"/>
      <c r="V41" s="704"/>
      <c r="W41" s="702"/>
      <c r="X41" s="704"/>
      <c r="Y41" s="8"/>
      <c r="AA41" s="117" t="str">
        <f t="shared" si="0"/>
        <v/>
      </c>
      <c r="AB41" s="117" t="str">
        <f t="shared" si="1"/>
        <v/>
      </c>
    </row>
    <row r="42" spans="2:28" s="117" customFormat="1" ht="19.05" customHeight="1">
      <c r="B42" s="129">
        <v>33</v>
      </c>
      <c r="C42" s="702"/>
      <c r="D42" s="703"/>
      <c r="E42" s="703"/>
      <c r="F42" s="704"/>
      <c r="G42" s="305"/>
      <c r="H42" s="305"/>
      <c r="I42" s="702"/>
      <c r="J42" s="704"/>
      <c r="K42" s="702"/>
      <c r="L42" s="704"/>
      <c r="M42" s="8"/>
      <c r="N42" s="168">
        <v>67</v>
      </c>
      <c r="O42" s="702"/>
      <c r="P42" s="703"/>
      <c r="Q42" s="703"/>
      <c r="R42" s="704"/>
      <c r="S42" s="305"/>
      <c r="T42" s="305"/>
      <c r="U42" s="702"/>
      <c r="V42" s="704"/>
      <c r="W42" s="702"/>
      <c r="X42" s="704"/>
      <c r="Y42" s="8"/>
      <c r="AA42" s="117" t="str">
        <f t="shared" si="0"/>
        <v/>
      </c>
      <c r="AB42" s="117" t="str">
        <f t="shared" si="1"/>
        <v/>
      </c>
    </row>
    <row r="43" spans="2:28" s="117" customFormat="1" ht="19.05" customHeight="1" thickBot="1">
      <c r="B43" s="133">
        <v>34</v>
      </c>
      <c r="C43" s="709"/>
      <c r="D43" s="710"/>
      <c r="E43" s="710"/>
      <c r="F43" s="711"/>
      <c r="G43" s="307"/>
      <c r="H43" s="307"/>
      <c r="I43" s="709"/>
      <c r="J43" s="711"/>
      <c r="K43" s="709"/>
      <c r="L43" s="711"/>
      <c r="M43" s="9"/>
      <c r="N43" s="169">
        <v>68</v>
      </c>
      <c r="O43" s="709"/>
      <c r="P43" s="710"/>
      <c r="Q43" s="710"/>
      <c r="R43" s="711"/>
      <c r="S43" s="307"/>
      <c r="T43" s="307"/>
      <c r="U43" s="709"/>
      <c r="V43" s="711"/>
      <c r="W43" s="709"/>
      <c r="X43" s="711"/>
      <c r="Y43" s="9"/>
      <c r="AA43" s="117" t="str">
        <f t="shared" si="0"/>
        <v/>
      </c>
      <c r="AB43" s="117" t="str">
        <f t="shared" si="1"/>
        <v/>
      </c>
    </row>
    <row r="44" spans="2:28" ht="6" customHeight="1">
      <c r="W44" s="114"/>
      <c r="X44" s="114"/>
    </row>
    <row r="45" spans="2:28" ht="15.75" customHeight="1">
      <c r="B45" s="785" t="s">
        <v>16</v>
      </c>
      <c r="C45" s="775" t="s">
        <v>12</v>
      </c>
      <c r="D45" s="776"/>
      <c r="E45" s="775" t="s">
        <v>17</v>
      </c>
      <c r="F45" s="776"/>
      <c r="G45" s="775" t="s">
        <v>18</v>
      </c>
      <c r="H45" s="776"/>
      <c r="I45" s="775" t="s">
        <v>19</v>
      </c>
      <c r="J45" s="776"/>
      <c r="K45" s="775" t="s">
        <v>20</v>
      </c>
      <c r="L45" s="776"/>
      <c r="M45" s="284" t="s">
        <v>318</v>
      </c>
      <c r="N45" s="775" t="s">
        <v>21</v>
      </c>
      <c r="O45" s="801"/>
      <c r="P45" s="802" t="s">
        <v>22</v>
      </c>
      <c r="Q45" s="776"/>
      <c r="R45" s="171"/>
      <c r="S45" s="773"/>
      <c r="T45" s="773"/>
      <c r="U45" s="773"/>
      <c r="V45" s="773"/>
      <c r="W45" s="773"/>
      <c r="X45" s="773"/>
    </row>
    <row r="46" spans="2:28" ht="15.75" customHeight="1">
      <c r="B46" s="786"/>
      <c r="C46" s="705" t="s">
        <v>23</v>
      </c>
      <c r="D46" s="706"/>
      <c r="E46" s="705">
        <f>COUNTIF($AA$10:$AB$43,CONCATENATE($C46,E$45))</f>
        <v>0</v>
      </c>
      <c r="F46" s="706"/>
      <c r="G46" s="705">
        <f>COUNTIF($AA$10:$AB$43,CONCATENATE($C46,G$45))</f>
        <v>0</v>
      </c>
      <c r="H46" s="706"/>
      <c r="I46" s="705">
        <f>COUNTIF($AA$10:$AB$43,CONCATENATE($C46,I$45))</f>
        <v>0</v>
      </c>
      <c r="J46" s="706"/>
      <c r="K46" s="705">
        <f>COUNTIF($AA$10:$AB$43,CONCATENATE($C46,K$45))</f>
        <v>0</v>
      </c>
      <c r="L46" s="706"/>
      <c r="M46" s="285"/>
      <c r="N46" s="705">
        <f>COUNTIF($AA$10:$AB$43,CONCATENATE($C46,N$45))</f>
        <v>0</v>
      </c>
      <c r="O46" s="807"/>
      <c r="P46" s="808">
        <f>SUM(E46:O46)</f>
        <v>0</v>
      </c>
      <c r="Q46" s="706"/>
      <c r="R46" s="171"/>
      <c r="S46" s="773"/>
      <c r="T46" s="773"/>
      <c r="U46" s="773"/>
      <c r="V46" s="773"/>
      <c r="W46" s="773"/>
      <c r="X46" s="773"/>
    </row>
    <row r="47" spans="2:28" ht="15.75" customHeight="1" thickBot="1">
      <c r="B47" s="786"/>
      <c r="C47" s="743" t="s">
        <v>24</v>
      </c>
      <c r="D47" s="759"/>
      <c r="E47" s="743">
        <f>COUNTIF($AA$10:$AB$43,CONCATENATE($C47,E$45))</f>
        <v>0</v>
      </c>
      <c r="F47" s="759"/>
      <c r="G47" s="743">
        <f>COUNTIF($AA$10:$AB$43,CONCATENATE($C47,G$45))</f>
        <v>0</v>
      </c>
      <c r="H47" s="759"/>
      <c r="I47" s="743">
        <f>COUNTIF($AA$10:$AB$43,CONCATENATE($C47,I$45))</f>
        <v>0</v>
      </c>
      <c r="J47" s="759"/>
      <c r="K47" s="743">
        <f>COUNTIF($AA$10:$AB$43,CONCATENATE($C47,K$45))</f>
        <v>0</v>
      </c>
      <c r="L47" s="759"/>
      <c r="M47" s="286"/>
      <c r="N47" s="743">
        <f>COUNTIF($AA$10:$AB$43,CONCATENATE($C47,N$45))</f>
        <v>0</v>
      </c>
      <c r="O47" s="803"/>
      <c r="P47" s="804">
        <f>SUM(E47:O47)</f>
        <v>0</v>
      </c>
      <c r="Q47" s="759"/>
      <c r="R47" s="171"/>
      <c r="S47" s="773"/>
      <c r="T47" s="773"/>
      <c r="U47" s="773"/>
      <c r="V47" s="773"/>
      <c r="W47" s="773"/>
      <c r="X47" s="773"/>
    </row>
    <row r="48" spans="2:28" ht="15.75" customHeight="1" thickTop="1">
      <c r="B48" s="787"/>
      <c r="C48" s="777" t="s">
        <v>22</v>
      </c>
      <c r="D48" s="778"/>
      <c r="E48" s="771">
        <f>SUM(E46:F47)</f>
        <v>0</v>
      </c>
      <c r="F48" s="772"/>
      <c r="G48" s="771">
        <f t="shared" ref="G48" si="2">SUM(G46:H47)</f>
        <v>0</v>
      </c>
      <c r="H48" s="772"/>
      <c r="I48" s="771">
        <f t="shared" ref="I48" si="3">SUM(I46:J47)</f>
        <v>0</v>
      </c>
      <c r="J48" s="772"/>
      <c r="K48" s="771">
        <f t="shared" ref="K48" si="4">SUM(K46:L47)</f>
        <v>0</v>
      </c>
      <c r="L48" s="772"/>
      <c r="M48" s="315">
        <f>COUNTIF(H10:H43, "&gt;=65")+COUNTIF(T10:T43, "&gt;=65")</f>
        <v>0</v>
      </c>
      <c r="N48" s="771">
        <f>SUM(N46:O47)</f>
        <v>0</v>
      </c>
      <c r="O48" s="805"/>
      <c r="P48" s="806">
        <f>SUM(P46:Q47)</f>
        <v>0</v>
      </c>
      <c r="Q48" s="772"/>
      <c r="R48" s="171"/>
      <c r="S48" s="773"/>
      <c r="T48" s="773"/>
      <c r="U48" s="773"/>
      <c r="V48" s="773"/>
      <c r="W48" s="773"/>
      <c r="X48" s="773"/>
    </row>
    <row r="49" spans="1:28" ht="15.75" customHeight="1">
      <c r="B49" s="172" t="s">
        <v>25</v>
      </c>
      <c r="C49" s="769" t="s">
        <v>231</v>
      </c>
      <c r="D49" s="769"/>
      <c r="E49" s="769"/>
      <c r="F49" s="769"/>
      <c r="G49" s="769"/>
      <c r="H49" s="769"/>
      <c r="I49" s="769"/>
      <c r="J49" s="769"/>
      <c r="K49" s="769"/>
      <c r="L49" s="769"/>
      <c r="M49" s="769"/>
      <c r="N49" s="769"/>
      <c r="O49" s="769"/>
      <c r="P49" s="769"/>
      <c r="Q49" s="769"/>
      <c r="R49" s="769"/>
      <c r="S49" s="769"/>
      <c r="T49" s="769"/>
      <c r="U49" s="769"/>
      <c r="V49" s="769"/>
      <c r="W49" s="769"/>
      <c r="X49" s="769"/>
      <c r="Y49" s="769"/>
    </row>
    <row r="50" spans="1:28">
      <c r="B50" s="172" t="s">
        <v>25</v>
      </c>
      <c r="C50" s="770" t="s">
        <v>233</v>
      </c>
      <c r="D50" s="770"/>
      <c r="E50" s="770"/>
      <c r="F50" s="770"/>
      <c r="G50" s="770"/>
      <c r="H50" s="770"/>
      <c r="I50" s="770"/>
      <c r="J50" s="770"/>
      <c r="K50" s="770"/>
      <c r="L50" s="770"/>
      <c r="M50" s="770"/>
      <c r="N50" s="770"/>
      <c r="O50" s="770"/>
      <c r="P50" s="770"/>
      <c r="Q50" s="770"/>
      <c r="R50" s="770"/>
      <c r="S50" s="770"/>
      <c r="T50" s="770"/>
      <c r="U50" s="770"/>
      <c r="V50" s="770"/>
      <c r="W50" s="770"/>
      <c r="X50" s="770"/>
      <c r="Y50" s="172"/>
    </row>
    <row r="51" spans="1:28" ht="17.25" customHeight="1" thickBot="1">
      <c r="B51" s="172"/>
      <c r="C51" s="172" t="s">
        <v>232</v>
      </c>
      <c r="D51" s="172"/>
      <c r="E51" s="172"/>
      <c r="F51" s="172"/>
      <c r="G51" s="172"/>
      <c r="H51" s="172"/>
      <c r="I51" s="172"/>
      <c r="J51" s="172"/>
      <c r="K51" s="172"/>
      <c r="L51" s="172"/>
      <c r="M51" s="172"/>
      <c r="N51" s="172"/>
      <c r="O51" s="172"/>
      <c r="P51" s="172"/>
      <c r="Q51" s="172"/>
      <c r="R51" s="172"/>
      <c r="S51" s="172"/>
      <c r="T51" s="774" t="str">
        <f>①活動計画表!$AK$91</f>
        <v>ver2607</v>
      </c>
      <c r="U51" s="774"/>
      <c r="V51" s="774"/>
      <c r="W51" s="774"/>
      <c r="X51" s="774"/>
      <c r="Y51" s="774"/>
    </row>
    <row r="52" spans="1:28" ht="22.8" customHeight="1" thickBot="1">
      <c r="B52" s="793"/>
      <c r="C52" s="794"/>
      <c r="D52" s="794"/>
      <c r="E52" s="155" t="s">
        <v>108</v>
      </c>
      <c r="H52" s="173" t="s">
        <v>25</v>
      </c>
      <c r="I52" s="768" t="s">
        <v>268</v>
      </c>
      <c r="J52" s="768"/>
      <c r="K52" s="768"/>
      <c r="L52" s="768"/>
      <c r="M52" s="768"/>
      <c r="N52" s="768"/>
      <c r="O52" s="768"/>
      <c r="P52" s="768"/>
      <c r="V52" s="115" t="s">
        <v>26</v>
      </c>
      <c r="W52" s="115"/>
      <c r="X52" s="157"/>
    </row>
    <row r="53" spans="1:28" ht="3" customHeight="1"/>
    <row r="54" spans="1:28" s="117" customFormat="1" ht="22.5" customHeight="1">
      <c r="B54" s="737" t="s">
        <v>75</v>
      </c>
      <c r="C54" s="737"/>
      <c r="D54" s="737"/>
      <c r="E54" s="737"/>
      <c r="F54" s="737"/>
      <c r="G54" s="737"/>
      <c r="H54" s="737"/>
      <c r="I54" s="736">
        <f>I3</f>
        <v>0</v>
      </c>
      <c r="J54" s="736"/>
      <c r="K54" s="736"/>
      <c r="L54" s="736"/>
      <c r="M54" s="736"/>
      <c r="N54" s="736"/>
      <c r="O54" s="736"/>
      <c r="P54" s="737" t="s">
        <v>74</v>
      </c>
      <c r="Q54" s="737"/>
      <c r="R54" s="736">
        <f>R3</f>
        <v>0</v>
      </c>
      <c r="S54" s="736"/>
      <c r="T54" s="736"/>
      <c r="U54" s="736"/>
      <c r="V54" s="736"/>
      <c r="W54" s="736"/>
      <c r="X54" s="736"/>
    </row>
    <row r="55" spans="1:28" ht="5.4" customHeight="1" thickBot="1"/>
    <row r="56" spans="1:28" ht="22.5" customHeight="1">
      <c r="B56" s="779" t="s">
        <v>0</v>
      </c>
      <c r="C56" s="780"/>
      <c r="D56" s="781"/>
      <c r="E56" s="788">
        <f>●ご利用者情報!D5</f>
        <v>0</v>
      </c>
      <c r="F56" s="789"/>
      <c r="G56" s="789"/>
      <c r="H56" s="789"/>
      <c r="I56" s="789"/>
      <c r="J56" s="789"/>
      <c r="K56" s="789"/>
      <c r="L56" s="789"/>
      <c r="M56" s="789"/>
      <c r="N56" s="789"/>
      <c r="O56" s="789"/>
      <c r="P56" s="789"/>
      <c r="Q56" s="789"/>
      <c r="R56" s="789"/>
      <c r="S56" s="789"/>
      <c r="T56" s="789"/>
      <c r="U56" s="789"/>
      <c r="V56" s="789"/>
      <c r="W56" s="789"/>
      <c r="X56" s="789"/>
      <c r="Y56" s="790"/>
    </row>
    <row r="57" spans="1:28" ht="22.5" customHeight="1" thickBot="1">
      <c r="B57" s="782" t="s">
        <v>392</v>
      </c>
      <c r="C57" s="783"/>
      <c r="D57" s="784"/>
      <c r="E57" s="811">
        <f>●ご利用者情報!D8</f>
        <v>0</v>
      </c>
      <c r="F57" s="812"/>
      <c r="G57" s="812"/>
      <c r="H57" s="812"/>
      <c r="I57" s="812"/>
      <c r="J57" s="812"/>
      <c r="K57" s="812"/>
      <c r="L57" s="812"/>
      <c r="M57" s="812"/>
      <c r="N57" s="812"/>
      <c r="O57" s="812"/>
      <c r="P57" s="812"/>
      <c r="Q57" s="812"/>
      <c r="R57" s="812"/>
      <c r="S57" s="812"/>
      <c r="T57" s="812"/>
      <c r="U57" s="812"/>
      <c r="V57" s="812"/>
      <c r="W57" s="812"/>
      <c r="X57" s="812"/>
      <c r="Y57" s="813"/>
    </row>
    <row r="58" spans="1:28" ht="6" customHeight="1">
      <c r="A58" s="174"/>
      <c r="B58" s="175"/>
      <c r="C58" s="175"/>
      <c r="D58" s="175"/>
      <c r="E58" s="176"/>
      <c r="F58" s="176"/>
      <c r="G58" s="176"/>
      <c r="H58" s="176"/>
      <c r="I58" s="176"/>
      <c r="J58" s="176"/>
      <c r="K58" s="176"/>
      <c r="L58" s="176"/>
      <c r="M58" s="177"/>
      <c r="N58" s="177"/>
      <c r="O58" s="177"/>
      <c r="P58" s="176"/>
      <c r="Q58" s="176"/>
      <c r="R58" s="176"/>
      <c r="S58" s="176"/>
      <c r="T58" s="176"/>
      <c r="U58" s="176"/>
      <c r="V58" s="176"/>
      <c r="W58" s="176"/>
      <c r="X58" s="176"/>
      <c r="Y58" s="176"/>
    </row>
    <row r="59" spans="1:28" s="178" customFormat="1" ht="22.05" customHeight="1" thickBot="1">
      <c r="C59" s="800" t="s">
        <v>285</v>
      </c>
      <c r="D59" s="800"/>
      <c r="E59" s="800"/>
      <c r="F59" s="800"/>
      <c r="G59" s="800"/>
      <c r="H59" s="800"/>
      <c r="I59" s="800"/>
      <c r="J59" s="800"/>
      <c r="K59" s="800"/>
      <c r="L59" s="800"/>
      <c r="M59" s="800"/>
      <c r="N59" s="800"/>
      <c r="O59" s="800"/>
      <c r="P59" s="800"/>
      <c r="Q59" s="800"/>
      <c r="R59" s="800"/>
      <c r="S59" s="800"/>
      <c r="T59" s="800"/>
      <c r="U59" s="800"/>
      <c r="V59" s="800"/>
      <c r="W59" s="800"/>
    </row>
    <row r="60" spans="1:28" ht="30.6" customHeight="1">
      <c r="B60" s="123"/>
      <c r="C60" s="714" t="s">
        <v>11</v>
      </c>
      <c r="D60" s="714"/>
      <c r="E60" s="714"/>
      <c r="F60" s="714"/>
      <c r="G60" s="124" t="s">
        <v>12</v>
      </c>
      <c r="H60" s="165" t="s">
        <v>13</v>
      </c>
      <c r="I60" s="798" t="s">
        <v>284</v>
      </c>
      <c r="J60" s="799"/>
      <c r="K60" s="715" t="s">
        <v>244</v>
      </c>
      <c r="L60" s="716"/>
      <c r="M60" s="166" t="s">
        <v>104</v>
      </c>
      <c r="N60" s="167"/>
      <c r="O60" s="714" t="s">
        <v>11</v>
      </c>
      <c r="P60" s="714"/>
      <c r="Q60" s="714"/>
      <c r="R60" s="714"/>
      <c r="S60" s="124" t="s">
        <v>12</v>
      </c>
      <c r="T60" s="165" t="s">
        <v>13</v>
      </c>
      <c r="U60" s="798" t="s">
        <v>284</v>
      </c>
      <c r="V60" s="799"/>
      <c r="W60" s="715" t="s">
        <v>244</v>
      </c>
      <c r="X60" s="716"/>
      <c r="Y60" s="166" t="s">
        <v>104</v>
      </c>
    </row>
    <row r="61" spans="1:28" s="117" customFormat="1" ht="19.05" customHeight="1">
      <c r="B61" s="129">
        <v>1</v>
      </c>
      <c r="C61" s="702"/>
      <c r="D61" s="703"/>
      <c r="E61" s="703"/>
      <c r="F61" s="704"/>
      <c r="G61" s="305"/>
      <c r="H61" s="3"/>
      <c r="I61" s="702"/>
      <c r="J61" s="704"/>
      <c r="K61" s="702"/>
      <c r="L61" s="704"/>
      <c r="M61" s="8"/>
      <c r="N61" s="168">
        <v>35</v>
      </c>
      <c r="O61" s="760"/>
      <c r="P61" s="760"/>
      <c r="Q61" s="760"/>
      <c r="R61" s="760"/>
      <c r="S61" s="305"/>
      <c r="T61" s="3"/>
      <c r="U61" s="702"/>
      <c r="V61" s="704"/>
      <c r="W61" s="702"/>
      <c r="X61" s="704"/>
      <c r="Y61" s="8"/>
      <c r="AA61" s="117" t="str">
        <f>CONCATENATE(G61,I61)</f>
        <v/>
      </c>
      <c r="AB61" s="117" t="str">
        <f>CONCATENATE(S61,U61)</f>
        <v/>
      </c>
    </row>
    <row r="62" spans="1:28" s="117" customFormat="1" ht="19.05" customHeight="1">
      <c r="B62" s="129">
        <v>2</v>
      </c>
      <c r="C62" s="702"/>
      <c r="D62" s="703"/>
      <c r="E62" s="703"/>
      <c r="F62" s="704"/>
      <c r="G62" s="305"/>
      <c r="H62" s="305"/>
      <c r="I62" s="702"/>
      <c r="J62" s="704"/>
      <c r="K62" s="702"/>
      <c r="L62" s="704"/>
      <c r="M62" s="8"/>
      <c r="N62" s="168">
        <v>36</v>
      </c>
      <c r="O62" s="760"/>
      <c r="P62" s="760"/>
      <c r="Q62" s="760"/>
      <c r="R62" s="760"/>
      <c r="S62" s="305"/>
      <c r="T62" s="305"/>
      <c r="U62" s="702"/>
      <c r="V62" s="704"/>
      <c r="W62" s="702"/>
      <c r="X62" s="704"/>
      <c r="Y62" s="8"/>
      <c r="AA62" s="117" t="str">
        <f t="shared" ref="AA62:AA94" si="5">CONCATENATE(G62,I62)</f>
        <v/>
      </c>
      <c r="AB62" s="117" t="str">
        <f t="shared" ref="AB62:AB94" si="6">CONCATENATE(S62,U62)</f>
        <v/>
      </c>
    </row>
    <row r="63" spans="1:28" s="117" customFormat="1" ht="19.05" customHeight="1">
      <c r="B63" s="129">
        <v>3</v>
      </c>
      <c r="C63" s="702"/>
      <c r="D63" s="703"/>
      <c r="E63" s="703"/>
      <c r="F63" s="704"/>
      <c r="G63" s="305"/>
      <c r="H63" s="305"/>
      <c r="I63" s="702"/>
      <c r="J63" s="704"/>
      <c r="K63" s="702"/>
      <c r="L63" s="704"/>
      <c r="M63" s="8"/>
      <c r="N63" s="168">
        <v>37</v>
      </c>
      <c r="O63" s="760"/>
      <c r="P63" s="760"/>
      <c r="Q63" s="760"/>
      <c r="R63" s="760"/>
      <c r="S63" s="305"/>
      <c r="T63" s="305"/>
      <c r="U63" s="702"/>
      <c r="V63" s="704"/>
      <c r="W63" s="702"/>
      <c r="X63" s="704"/>
      <c r="Y63" s="8"/>
      <c r="AA63" s="117" t="str">
        <f t="shared" si="5"/>
        <v/>
      </c>
      <c r="AB63" s="117" t="str">
        <f t="shared" si="6"/>
        <v/>
      </c>
    </row>
    <row r="64" spans="1:28" s="117" customFormat="1" ht="19.05" customHeight="1">
      <c r="B64" s="129">
        <v>4</v>
      </c>
      <c r="C64" s="702"/>
      <c r="D64" s="703"/>
      <c r="E64" s="703"/>
      <c r="F64" s="704"/>
      <c r="G64" s="305"/>
      <c r="H64" s="305"/>
      <c r="I64" s="702"/>
      <c r="J64" s="704"/>
      <c r="K64" s="702"/>
      <c r="L64" s="704"/>
      <c r="M64" s="8"/>
      <c r="N64" s="168">
        <v>38</v>
      </c>
      <c r="O64" s="760"/>
      <c r="P64" s="760"/>
      <c r="Q64" s="760"/>
      <c r="R64" s="760"/>
      <c r="S64" s="305"/>
      <c r="T64" s="305"/>
      <c r="U64" s="702"/>
      <c r="V64" s="704"/>
      <c r="W64" s="702"/>
      <c r="X64" s="704"/>
      <c r="Y64" s="8"/>
      <c r="AA64" s="117" t="str">
        <f t="shared" si="5"/>
        <v/>
      </c>
      <c r="AB64" s="117" t="str">
        <f t="shared" si="6"/>
        <v/>
      </c>
    </row>
    <row r="65" spans="2:28" s="117" customFormat="1" ht="19.05" customHeight="1">
      <c r="B65" s="129">
        <v>5</v>
      </c>
      <c r="C65" s="760"/>
      <c r="D65" s="760"/>
      <c r="E65" s="760"/>
      <c r="F65" s="760"/>
      <c r="G65" s="305"/>
      <c r="H65" s="305"/>
      <c r="I65" s="702"/>
      <c r="J65" s="704"/>
      <c r="K65" s="702"/>
      <c r="L65" s="704"/>
      <c r="M65" s="8"/>
      <c r="N65" s="168">
        <v>39</v>
      </c>
      <c r="O65" s="760"/>
      <c r="P65" s="760"/>
      <c r="Q65" s="760"/>
      <c r="R65" s="760"/>
      <c r="S65" s="305"/>
      <c r="T65" s="305"/>
      <c r="U65" s="702"/>
      <c r="V65" s="704"/>
      <c r="W65" s="702"/>
      <c r="X65" s="704"/>
      <c r="Y65" s="8"/>
      <c r="AA65" s="117" t="str">
        <f t="shared" si="5"/>
        <v/>
      </c>
      <c r="AB65" s="117" t="str">
        <f t="shared" si="6"/>
        <v/>
      </c>
    </row>
    <row r="66" spans="2:28" s="117" customFormat="1" ht="19.05" customHeight="1" thickBot="1">
      <c r="B66" s="129">
        <v>6</v>
      </c>
      <c r="C66" s="760"/>
      <c r="D66" s="760"/>
      <c r="E66" s="760"/>
      <c r="F66" s="760"/>
      <c r="G66" s="305"/>
      <c r="H66" s="305"/>
      <c r="I66" s="702"/>
      <c r="J66" s="704"/>
      <c r="K66" s="702"/>
      <c r="L66" s="704"/>
      <c r="M66" s="8"/>
      <c r="N66" s="169">
        <v>40</v>
      </c>
      <c r="O66" s="761"/>
      <c r="P66" s="761"/>
      <c r="Q66" s="761"/>
      <c r="R66" s="761"/>
      <c r="S66" s="307"/>
      <c r="T66" s="307"/>
      <c r="U66" s="709"/>
      <c r="V66" s="711"/>
      <c r="W66" s="709"/>
      <c r="X66" s="711"/>
      <c r="Y66" s="9"/>
      <c r="AA66" s="117" t="str">
        <f t="shared" si="5"/>
        <v/>
      </c>
      <c r="AB66" s="117" t="str">
        <f t="shared" si="6"/>
        <v/>
      </c>
    </row>
    <row r="67" spans="2:28" s="117" customFormat="1" ht="19.05" customHeight="1">
      <c r="B67" s="129">
        <v>7</v>
      </c>
      <c r="C67" s="760"/>
      <c r="D67" s="760"/>
      <c r="E67" s="760"/>
      <c r="F67" s="760"/>
      <c r="G67" s="305"/>
      <c r="H67" s="3"/>
      <c r="I67" s="702"/>
      <c r="J67" s="704"/>
      <c r="K67" s="702"/>
      <c r="L67" s="704"/>
      <c r="M67" s="8"/>
      <c r="N67" s="170">
        <v>41</v>
      </c>
      <c r="O67" s="754"/>
      <c r="P67" s="754"/>
      <c r="Q67" s="754"/>
      <c r="R67" s="754"/>
      <c r="S67" s="306"/>
      <c r="T67" s="306"/>
      <c r="U67" s="755"/>
      <c r="V67" s="756"/>
      <c r="W67" s="757"/>
      <c r="X67" s="758"/>
      <c r="Y67" s="11"/>
      <c r="AA67" s="117" t="str">
        <f t="shared" si="5"/>
        <v/>
      </c>
      <c r="AB67" s="117" t="str">
        <f t="shared" si="6"/>
        <v/>
      </c>
    </row>
    <row r="68" spans="2:28" s="117" customFormat="1" ht="19.05" customHeight="1">
      <c r="B68" s="129">
        <v>8</v>
      </c>
      <c r="C68" s="760"/>
      <c r="D68" s="760"/>
      <c r="E68" s="760"/>
      <c r="F68" s="760"/>
      <c r="G68" s="305"/>
      <c r="H68" s="305"/>
      <c r="I68" s="702"/>
      <c r="J68" s="704"/>
      <c r="K68" s="702"/>
      <c r="L68" s="704"/>
      <c r="M68" s="8"/>
      <c r="N68" s="168">
        <v>42</v>
      </c>
      <c r="O68" s="760"/>
      <c r="P68" s="760"/>
      <c r="Q68" s="760"/>
      <c r="R68" s="760"/>
      <c r="S68" s="305"/>
      <c r="T68" s="305"/>
      <c r="U68" s="702"/>
      <c r="V68" s="704"/>
      <c r="W68" s="702"/>
      <c r="X68" s="704"/>
      <c r="Y68" s="8"/>
      <c r="AA68" s="117" t="str">
        <f t="shared" si="5"/>
        <v/>
      </c>
      <c r="AB68" s="117" t="str">
        <f t="shared" si="6"/>
        <v/>
      </c>
    </row>
    <row r="69" spans="2:28" s="117" customFormat="1" ht="19.05" customHeight="1">
      <c r="B69" s="129">
        <v>9</v>
      </c>
      <c r="C69" s="760"/>
      <c r="D69" s="760"/>
      <c r="E69" s="760"/>
      <c r="F69" s="760"/>
      <c r="G69" s="305"/>
      <c r="H69" s="305"/>
      <c r="I69" s="702"/>
      <c r="J69" s="704"/>
      <c r="K69" s="702"/>
      <c r="L69" s="704"/>
      <c r="M69" s="8"/>
      <c r="N69" s="168">
        <v>43</v>
      </c>
      <c r="O69" s="760"/>
      <c r="P69" s="760"/>
      <c r="Q69" s="760"/>
      <c r="R69" s="760"/>
      <c r="S69" s="305"/>
      <c r="T69" s="305"/>
      <c r="U69" s="702"/>
      <c r="V69" s="704"/>
      <c r="W69" s="702"/>
      <c r="X69" s="704"/>
      <c r="Y69" s="8"/>
      <c r="AA69" s="117" t="str">
        <f t="shared" si="5"/>
        <v/>
      </c>
      <c r="AB69" s="117" t="str">
        <f t="shared" si="6"/>
        <v/>
      </c>
    </row>
    <row r="70" spans="2:28" s="117" customFormat="1" ht="19.05" customHeight="1" thickBot="1">
      <c r="B70" s="133">
        <v>10</v>
      </c>
      <c r="C70" s="761"/>
      <c r="D70" s="761"/>
      <c r="E70" s="761"/>
      <c r="F70" s="761"/>
      <c r="G70" s="307"/>
      <c r="H70" s="307"/>
      <c r="I70" s="709"/>
      <c r="J70" s="711"/>
      <c r="K70" s="709"/>
      <c r="L70" s="711"/>
      <c r="M70" s="9"/>
      <c r="N70" s="168">
        <v>44</v>
      </c>
      <c r="O70" s="760"/>
      <c r="P70" s="760"/>
      <c r="Q70" s="760"/>
      <c r="R70" s="760"/>
      <c r="S70" s="305"/>
      <c r="T70" s="305"/>
      <c r="U70" s="702"/>
      <c r="V70" s="704"/>
      <c r="W70" s="702"/>
      <c r="X70" s="704"/>
      <c r="Y70" s="8"/>
      <c r="AA70" s="117" t="str">
        <f t="shared" si="5"/>
        <v/>
      </c>
      <c r="AB70" s="117" t="str">
        <f t="shared" si="6"/>
        <v/>
      </c>
    </row>
    <row r="71" spans="2:28" s="117" customFormat="1" ht="19.05" customHeight="1">
      <c r="B71" s="139">
        <v>11</v>
      </c>
      <c r="C71" s="754"/>
      <c r="D71" s="754"/>
      <c r="E71" s="754"/>
      <c r="F71" s="754"/>
      <c r="G71" s="306"/>
      <c r="H71" s="306"/>
      <c r="I71" s="755"/>
      <c r="J71" s="756"/>
      <c r="K71" s="757"/>
      <c r="L71" s="758"/>
      <c r="M71" s="10"/>
      <c r="N71" s="168">
        <v>45</v>
      </c>
      <c r="O71" s="760"/>
      <c r="P71" s="760"/>
      <c r="Q71" s="760"/>
      <c r="R71" s="760"/>
      <c r="S71" s="305"/>
      <c r="T71" s="306"/>
      <c r="U71" s="702"/>
      <c r="V71" s="704"/>
      <c r="W71" s="757"/>
      <c r="X71" s="758"/>
      <c r="Y71" s="11"/>
      <c r="AA71" s="117" t="str">
        <f t="shared" si="5"/>
        <v/>
      </c>
      <c r="AB71" s="117" t="str">
        <f t="shared" si="6"/>
        <v/>
      </c>
    </row>
    <row r="72" spans="2:28" s="117" customFormat="1" ht="19.05" customHeight="1">
      <c r="B72" s="129">
        <v>12</v>
      </c>
      <c r="C72" s="760"/>
      <c r="D72" s="760"/>
      <c r="E72" s="760"/>
      <c r="F72" s="760"/>
      <c r="G72" s="305"/>
      <c r="H72" s="305"/>
      <c r="I72" s="702"/>
      <c r="J72" s="704"/>
      <c r="K72" s="702"/>
      <c r="L72" s="704"/>
      <c r="M72" s="8"/>
      <c r="N72" s="168">
        <v>46</v>
      </c>
      <c r="O72" s="760"/>
      <c r="P72" s="760"/>
      <c r="Q72" s="760"/>
      <c r="R72" s="760"/>
      <c r="S72" s="305"/>
      <c r="T72" s="305"/>
      <c r="U72" s="702"/>
      <c r="V72" s="704"/>
      <c r="W72" s="702"/>
      <c r="X72" s="704"/>
      <c r="Y72" s="8"/>
      <c r="AA72" s="117" t="str">
        <f t="shared" si="5"/>
        <v/>
      </c>
      <c r="AB72" s="117" t="str">
        <f t="shared" si="6"/>
        <v/>
      </c>
    </row>
    <row r="73" spans="2:28" s="117" customFormat="1" ht="19.05" customHeight="1">
      <c r="B73" s="129">
        <v>13</v>
      </c>
      <c r="C73" s="760"/>
      <c r="D73" s="760"/>
      <c r="E73" s="760"/>
      <c r="F73" s="760"/>
      <c r="G73" s="305"/>
      <c r="H73" s="305"/>
      <c r="I73" s="702"/>
      <c r="J73" s="704"/>
      <c r="K73" s="702"/>
      <c r="L73" s="704"/>
      <c r="M73" s="8"/>
      <c r="N73" s="168">
        <v>47</v>
      </c>
      <c r="O73" s="760"/>
      <c r="P73" s="760"/>
      <c r="Q73" s="760"/>
      <c r="R73" s="760"/>
      <c r="S73" s="305"/>
      <c r="T73" s="305"/>
      <c r="U73" s="702"/>
      <c r="V73" s="704"/>
      <c r="W73" s="702"/>
      <c r="X73" s="704"/>
      <c r="Y73" s="8"/>
      <c r="AA73" s="117" t="str">
        <f t="shared" si="5"/>
        <v/>
      </c>
      <c r="AB73" s="117" t="str">
        <f t="shared" si="6"/>
        <v/>
      </c>
    </row>
    <row r="74" spans="2:28" s="117" customFormat="1" ht="19.05" customHeight="1">
      <c r="B74" s="129">
        <v>14</v>
      </c>
      <c r="C74" s="760"/>
      <c r="D74" s="760"/>
      <c r="E74" s="760"/>
      <c r="F74" s="760"/>
      <c r="G74" s="305"/>
      <c r="H74" s="305"/>
      <c r="I74" s="702"/>
      <c r="J74" s="704"/>
      <c r="K74" s="702"/>
      <c r="L74" s="704"/>
      <c r="M74" s="8"/>
      <c r="N74" s="168">
        <v>48</v>
      </c>
      <c r="O74" s="760"/>
      <c r="P74" s="760"/>
      <c r="Q74" s="760"/>
      <c r="R74" s="760"/>
      <c r="S74" s="305"/>
      <c r="T74" s="305"/>
      <c r="U74" s="702"/>
      <c r="V74" s="704"/>
      <c r="W74" s="702"/>
      <c r="X74" s="704"/>
      <c r="Y74" s="8"/>
      <c r="AA74" s="117" t="str">
        <f t="shared" si="5"/>
        <v/>
      </c>
      <c r="AB74" s="117" t="str">
        <f t="shared" si="6"/>
        <v/>
      </c>
    </row>
    <row r="75" spans="2:28" s="117" customFormat="1" ht="19.05" customHeight="1">
      <c r="B75" s="129">
        <v>15</v>
      </c>
      <c r="C75" s="760"/>
      <c r="D75" s="760"/>
      <c r="E75" s="760"/>
      <c r="F75" s="760"/>
      <c r="G75" s="305"/>
      <c r="H75" s="305"/>
      <c r="I75" s="702"/>
      <c r="J75" s="704"/>
      <c r="K75" s="702"/>
      <c r="L75" s="704"/>
      <c r="M75" s="8"/>
      <c r="N75" s="168">
        <v>49</v>
      </c>
      <c r="O75" s="760"/>
      <c r="P75" s="760"/>
      <c r="Q75" s="760"/>
      <c r="R75" s="760"/>
      <c r="S75" s="305"/>
      <c r="T75" s="305"/>
      <c r="U75" s="702"/>
      <c r="V75" s="704"/>
      <c r="W75" s="702"/>
      <c r="X75" s="704"/>
      <c r="Y75" s="8"/>
      <c r="AA75" s="117" t="str">
        <f t="shared" si="5"/>
        <v/>
      </c>
      <c r="AB75" s="117" t="str">
        <f t="shared" si="6"/>
        <v/>
      </c>
    </row>
    <row r="76" spans="2:28" s="117" customFormat="1" ht="19.05" customHeight="1" thickBot="1">
      <c r="B76" s="129">
        <v>16</v>
      </c>
      <c r="C76" s="760"/>
      <c r="D76" s="760"/>
      <c r="E76" s="760"/>
      <c r="F76" s="760"/>
      <c r="G76" s="305"/>
      <c r="H76" s="305"/>
      <c r="I76" s="702"/>
      <c r="J76" s="704"/>
      <c r="K76" s="702"/>
      <c r="L76" s="704"/>
      <c r="M76" s="8"/>
      <c r="N76" s="169">
        <v>50</v>
      </c>
      <c r="O76" s="761"/>
      <c r="P76" s="761"/>
      <c r="Q76" s="761"/>
      <c r="R76" s="761"/>
      <c r="S76" s="307"/>
      <c r="T76" s="307"/>
      <c r="U76" s="709"/>
      <c r="V76" s="711"/>
      <c r="W76" s="709"/>
      <c r="X76" s="711"/>
      <c r="Y76" s="9"/>
      <c r="AA76" s="117" t="str">
        <f t="shared" si="5"/>
        <v/>
      </c>
      <c r="AB76" s="117" t="str">
        <f t="shared" si="6"/>
        <v/>
      </c>
    </row>
    <row r="77" spans="2:28" s="117" customFormat="1" ht="19.05" customHeight="1">
      <c r="B77" s="129">
        <v>17</v>
      </c>
      <c r="C77" s="760"/>
      <c r="D77" s="760"/>
      <c r="E77" s="760"/>
      <c r="F77" s="760"/>
      <c r="G77" s="305"/>
      <c r="H77" s="305"/>
      <c r="I77" s="702"/>
      <c r="J77" s="704"/>
      <c r="K77" s="702"/>
      <c r="L77" s="704"/>
      <c r="M77" s="8"/>
      <c r="N77" s="170">
        <v>51</v>
      </c>
      <c r="O77" s="754"/>
      <c r="P77" s="754"/>
      <c r="Q77" s="754"/>
      <c r="R77" s="754"/>
      <c r="S77" s="306"/>
      <c r="T77" s="306"/>
      <c r="U77" s="755"/>
      <c r="V77" s="756"/>
      <c r="W77" s="757"/>
      <c r="X77" s="758"/>
      <c r="Y77" s="11"/>
      <c r="AA77" s="117" t="str">
        <f t="shared" si="5"/>
        <v/>
      </c>
      <c r="AB77" s="117" t="str">
        <f t="shared" si="6"/>
        <v/>
      </c>
    </row>
    <row r="78" spans="2:28" s="117" customFormat="1" ht="19.05" customHeight="1">
      <c r="B78" s="129">
        <v>18</v>
      </c>
      <c r="C78" s="760"/>
      <c r="D78" s="760"/>
      <c r="E78" s="760"/>
      <c r="F78" s="760"/>
      <c r="G78" s="305"/>
      <c r="H78" s="305"/>
      <c r="I78" s="702"/>
      <c r="J78" s="704"/>
      <c r="K78" s="702"/>
      <c r="L78" s="704"/>
      <c r="M78" s="8"/>
      <c r="N78" s="168">
        <v>52</v>
      </c>
      <c r="O78" s="760"/>
      <c r="P78" s="760"/>
      <c r="Q78" s="760"/>
      <c r="R78" s="760"/>
      <c r="S78" s="305"/>
      <c r="T78" s="305"/>
      <c r="U78" s="702"/>
      <c r="V78" s="704"/>
      <c r="W78" s="702"/>
      <c r="X78" s="704"/>
      <c r="Y78" s="8"/>
      <c r="AA78" s="117" t="str">
        <f t="shared" si="5"/>
        <v/>
      </c>
      <c r="AB78" s="117" t="str">
        <f t="shared" si="6"/>
        <v/>
      </c>
    </row>
    <row r="79" spans="2:28" s="117" customFormat="1" ht="19.05" customHeight="1">
      <c r="B79" s="129">
        <v>19</v>
      </c>
      <c r="C79" s="760"/>
      <c r="D79" s="760"/>
      <c r="E79" s="760"/>
      <c r="F79" s="760"/>
      <c r="G79" s="305"/>
      <c r="H79" s="305"/>
      <c r="I79" s="702"/>
      <c r="J79" s="704"/>
      <c r="K79" s="702"/>
      <c r="L79" s="704"/>
      <c r="M79" s="8"/>
      <c r="N79" s="168">
        <v>53</v>
      </c>
      <c r="O79" s="760"/>
      <c r="P79" s="760"/>
      <c r="Q79" s="760"/>
      <c r="R79" s="760"/>
      <c r="S79" s="305"/>
      <c r="T79" s="305"/>
      <c r="U79" s="702"/>
      <c r="V79" s="704"/>
      <c r="W79" s="702"/>
      <c r="X79" s="704"/>
      <c r="Y79" s="8"/>
      <c r="AA79" s="117" t="str">
        <f t="shared" si="5"/>
        <v/>
      </c>
      <c r="AB79" s="117" t="str">
        <f t="shared" si="6"/>
        <v/>
      </c>
    </row>
    <row r="80" spans="2:28" s="117" customFormat="1" ht="19.05" customHeight="1" thickBot="1">
      <c r="B80" s="133">
        <v>20</v>
      </c>
      <c r="C80" s="761"/>
      <c r="D80" s="761"/>
      <c r="E80" s="761"/>
      <c r="F80" s="761"/>
      <c r="G80" s="307"/>
      <c r="H80" s="307"/>
      <c r="I80" s="709"/>
      <c r="J80" s="711"/>
      <c r="K80" s="709"/>
      <c r="L80" s="711"/>
      <c r="M80" s="9"/>
      <c r="N80" s="168">
        <v>54</v>
      </c>
      <c r="O80" s="760"/>
      <c r="P80" s="760"/>
      <c r="Q80" s="760"/>
      <c r="R80" s="760"/>
      <c r="S80" s="305"/>
      <c r="T80" s="305"/>
      <c r="U80" s="702"/>
      <c r="V80" s="704"/>
      <c r="W80" s="702"/>
      <c r="X80" s="704"/>
      <c r="Y80" s="8"/>
      <c r="AA80" s="117" t="str">
        <f t="shared" si="5"/>
        <v/>
      </c>
      <c r="AB80" s="117" t="str">
        <f t="shared" si="6"/>
        <v/>
      </c>
    </row>
    <row r="81" spans="2:28" s="117" customFormat="1" ht="19.05" customHeight="1">
      <c r="B81" s="139">
        <v>21</v>
      </c>
      <c r="C81" s="754"/>
      <c r="D81" s="754"/>
      <c r="E81" s="754"/>
      <c r="F81" s="754"/>
      <c r="G81" s="306"/>
      <c r="H81" s="306"/>
      <c r="I81" s="755"/>
      <c r="J81" s="756"/>
      <c r="K81" s="757"/>
      <c r="L81" s="758"/>
      <c r="M81" s="10"/>
      <c r="N81" s="168">
        <v>55</v>
      </c>
      <c r="O81" s="760"/>
      <c r="P81" s="760"/>
      <c r="Q81" s="760"/>
      <c r="R81" s="760"/>
      <c r="S81" s="305"/>
      <c r="T81" s="306"/>
      <c r="U81" s="702"/>
      <c r="V81" s="704"/>
      <c r="W81" s="757"/>
      <c r="X81" s="758"/>
      <c r="Y81" s="11"/>
      <c r="AA81" s="117" t="str">
        <f t="shared" si="5"/>
        <v/>
      </c>
      <c r="AB81" s="117" t="str">
        <f t="shared" si="6"/>
        <v/>
      </c>
    </row>
    <row r="82" spans="2:28" s="117" customFormat="1" ht="19.05" customHeight="1">
      <c r="B82" s="129">
        <v>22</v>
      </c>
      <c r="C82" s="760"/>
      <c r="D82" s="760"/>
      <c r="E82" s="760"/>
      <c r="F82" s="760"/>
      <c r="G82" s="305"/>
      <c r="H82" s="305"/>
      <c r="I82" s="702"/>
      <c r="J82" s="704"/>
      <c r="K82" s="702"/>
      <c r="L82" s="704"/>
      <c r="M82" s="8"/>
      <c r="N82" s="168">
        <v>56</v>
      </c>
      <c r="O82" s="760"/>
      <c r="P82" s="760"/>
      <c r="Q82" s="760"/>
      <c r="R82" s="760"/>
      <c r="S82" s="305"/>
      <c r="T82" s="305"/>
      <c r="U82" s="702"/>
      <c r="V82" s="704"/>
      <c r="W82" s="702"/>
      <c r="X82" s="704"/>
      <c r="Y82" s="8"/>
      <c r="AA82" s="117" t="str">
        <f t="shared" si="5"/>
        <v/>
      </c>
      <c r="AB82" s="117" t="str">
        <f t="shared" si="6"/>
        <v/>
      </c>
    </row>
    <row r="83" spans="2:28" s="117" customFormat="1" ht="19.05" customHeight="1">
      <c r="B83" s="129">
        <v>23</v>
      </c>
      <c r="C83" s="760"/>
      <c r="D83" s="760"/>
      <c r="E83" s="760"/>
      <c r="F83" s="760"/>
      <c r="G83" s="305"/>
      <c r="H83" s="305"/>
      <c r="I83" s="702"/>
      <c r="J83" s="704"/>
      <c r="K83" s="702"/>
      <c r="L83" s="704"/>
      <c r="M83" s="8"/>
      <c r="N83" s="168">
        <v>57</v>
      </c>
      <c r="O83" s="760"/>
      <c r="P83" s="760"/>
      <c r="Q83" s="760"/>
      <c r="R83" s="760"/>
      <c r="S83" s="305"/>
      <c r="T83" s="305"/>
      <c r="U83" s="702"/>
      <c r="V83" s="704"/>
      <c r="W83" s="702"/>
      <c r="X83" s="704"/>
      <c r="Y83" s="8"/>
      <c r="AA83" s="117" t="str">
        <f t="shared" si="5"/>
        <v/>
      </c>
      <c r="AB83" s="117" t="str">
        <f t="shared" si="6"/>
        <v/>
      </c>
    </row>
    <row r="84" spans="2:28" s="117" customFormat="1" ht="19.05" customHeight="1">
      <c r="B84" s="129">
        <v>24</v>
      </c>
      <c r="C84" s="760"/>
      <c r="D84" s="760"/>
      <c r="E84" s="760"/>
      <c r="F84" s="760"/>
      <c r="G84" s="305"/>
      <c r="H84" s="305"/>
      <c r="I84" s="702"/>
      <c r="J84" s="704"/>
      <c r="K84" s="702"/>
      <c r="L84" s="704"/>
      <c r="M84" s="8"/>
      <c r="N84" s="168">
        <v>58</v>
      </c>
      <c r="O84" s="760"/>
      <c r="P84" s="760"/>
      <c r="Q84" s="760"/>
      <c r="R84" s="760"/>
      <c r="S84" s="305"/>
      <c r="T84" s="305"/>
      <c r="U84" s="702"/>
      <c r="V84" s="704"/>
      <c r="W84" s="702"/>
      <c r="X84" s="704"/>
      <c r="Y84" s="8"/>
      <c r="AA84" s="117" t="str">
        <f t="shared" si="5"/>
        <v/>
      </c>
      <c r="AB84" s="117" t="str">
        <f t="shared" si="6"/>
        <v/>
      </c>
    </row>
    <row r="85" spans="2:28" s="117" customFormat="1" ht="19.05" customHeight="1">
      <c r="B85" s="129">
        <v>25</v>
      </c>
      <c r="C85" s="760"/>
      <c r="D85" s="760"/>
      <c r="E85" s="760"/>
      <c r="F85" s="760"/>
      <c r="G85" s="305"/>
      <c r="H85" s="305"/>
      <c r="I85" s="702"/>
      <c r="J85" s="704"/>
      <c r="K85" s="702"/>
      <c r="L85" s="704"/>
      <c r="M85" s="8"/>
      <c r="N85" s="168">
        <v>59</v>
      </c>
      <c r="O85" s="760"/>
      <c r="P85" s="760"/>
      <c r="Q85" s="760"/>
      <c r="R85" s="760"/>
      <c r="S85" s="305"/>
      <c r="T85" s="305"/>
      <c r="U85" s="702"/>
      <c r="V85" s="704"/>
      <c r="W85" s="702"/>
      <c r="X85" s="704"/>
      <c r="Y85" s="8"/>
      <c r="AA85" s="117" t="str">
        <f t="shared" si="5"/>
        <v/>
      </c>
      <c r="AB85" s="117" t="str">
        <f t="shared" si="6"/>
        <v/>
      </c>
    </row>
    <row r="86" spans="2:28" s="117" customFormat="1" ht="19.05" customHeight="1" thickBot="1">
      <c r="B86" s="129">
        <v>26</v>
      </c>
      <c r="C86" s="760"/>
      <c r="D86" s="760"/>
      <c r="E86" s="760"/>
      <c r="F86" s="760"/>
      <c r="G86" s="305"/>
      <c r="H86" s="305"/>
      <c r="I86" s="702"/>
      <c r="J86" s="704"/>
      <c r="K86" s="702"/>
      <c r="L86" s="704"/>
      <c r="M86" s="8"/>
      <c r="N86" s="169">
        <v>60</v>
      </c>
      <c r="O86" s="761"/>
      <c r="P86" s="761"/>
      <c r="Q86" s="761"/>
      <c r="R86" s="761"/>
      <c r="S86" s="307"/>
      <c r="T86" s="307"/>
      <c r="U86" s="709"/>
      <c r="V86" s="711"/>
      <c r="W86" s="709"/>
      <c r="X86" s="711"/>
      <c r="Y86" s="9"/>
      <c r="AA86" s="117" t="str">
        <f t="shared" si="5"/>
        <v/>
      </c>
      <c r="AB86" s="117" t="str">
        <f t="shared" si="6"/>
        <v/>
      </c>
    </row>
    <row r="87" spans="2:28" s="117" customFormat="1" ht="19.05" customHeight="1">
      <c r="B87" s="129">
        <v>27</v>
      </c>
      <c r="C87" s="760"/>
      <c r="D87" s="760"/>
      <c r="E87" s="760"/>
      <c r="F87" s="760"/>
      <c r="G87" s="305"/>
      <c r="H87" s="305"/>
      <c r="I87" s="702"/>
      <c r="J87" s="704"/>
      <c r="K87" s="702"/>
      <c r="L87" s="704"/>
      <c r="M87" s="8"/>
      <c r="N87" s="170">
        <v>61</v>
      </c>
      <c r="O87" s="754"/>
      <c r="P87" s="754"/>
      <c r="Q87" s="754"/>
      <c r="R87" s="754"/>
      <c r="S87" s="306"/>
      <c r="T87" s="306"/>
      <c r="U87" s="755"/>
      <c r="V87" s="756"/>
      <c r="W87" s="757"/>
      <c r="X87" s="758"/>
      <c r="Y87" s="11"/>
      <c r="AA87" s="117" t="str">
        <f t="shared" si="5"/>
        <v/>
      </c>
      <c r="AB87" s="117" t="str">
        <f t="shared" si="6"/>
        <v/>
      </c>
    </row>
    <row r="88" spans="2:28" s="117" customFormat="1" ht="19.05" customHeight="1">
      <c r="B88" s="129">
        <v>28</v>
      </c>
      <c r="C88" s="760"/>
      <c r="D88" s="760"/>
      <c r="E88" s="760"/>
      <c r="F88" s="760"/>
      <c r="G88" s="305"/>
      <c r="H88" s="305"/>
      <c r="I88" s="702"/>
      <c r="J88" s="704"/>
      <c r="K88" s="702"/>
      <c r="L88" s="704"/>
      <c r="M88" s="8"/>
      <c r="N88" s="168">
        <v>62</v>
      </c>
      <c r="O88" s="760"/>
      <c r="P88" s="760"/>
      <c r="Q88" s="760"/>
      <c r="R88" s="760"/>
      <c r="S88" s="305"/>
      <c r="T88" s="305"/>
      <c r="U88" s="702"/>
      <c r="V88" s="704"/>
      <c r="W88" s="702"/>
      <c r="X88" s="704"/>
      <c r="Y88" s="8"/>
      <c r="AA88" s="117" t="str">
        <f t="shared" si="5"/>
        <v/>
      </c>
      <c r="AB88" s="117" t="str">
        <f t="shared" si="6"/>
        <v/>
      </c>
    </row>
    <row r="89" spans="2:28" s="117" customFormat="1" ht="19.05" customHeight="1">
      <c r="B89" s="129">
        <v>29</v>
      </c>
      <c r="C89" s="760"/>
      <c r="D89" s="760"/>
      <c r="E89" s="760"/>
      <c r="F89" s="760"/>
      <c r="G89" s="305"/>
      <c r="H89" s="305"/>
      <c r="I89" s="702"/>
      <c r="J89" s="704"/>
      <c r="K89" s="702"/>
      <c r="L89" s="704"/>
      <c r="M89" s="8"/>
      <c r="N89" s="168">
        <v>63</v>
      </c>
      <c r="O89" s="760"/>
      <c r="P89" s="760"/>
      <c r="Q89" s="760"/>
      <c r="R89" s="760"/>
      <c r="S89" s="305"/>
      <c r="T89" s="305"/>
      <c r="U89" s="702"/>
      <c r="V89" s="704"/>
      <c r="W89" s="702"/>
      <c r="X89" s="704"/>
      <c r="Y89" s="8"/>
      <c r="AA89" s="117" t="str">
        <f t="shared" si="5"/>
        <v/>
      </c>
      <c r="AB89" s="117" t="str">
        <f t="shared" si="6"/>
        <v/>
      </c>
    </row>
    <row r="90" spans="2:28" s="117" customFormat="1" ht="19.05" customHeight="1" thickBot="1">
      <c r="B90" s="133">
        <v>30</v>
      </c>
      <c r="C90" s="761"/>
      <c r="D90" s="761"/>
      <c r="E90" s="761"/>
      <c r="F90" s="761"/>
      <c r="G90" s="307"/>
      <c r="H90" s="307"/>
      <c r="I90" s="709"/>
      <c r="J90" s="711"/>
      <c r="K90" s="709"/>
      <c r="L90" s="711"/>
      <c r="M90" s="9"/>
      <c r="N90" s="168">
        <v>64</v>
      </c>
      <c r="O90" s="760"/>
      <c r="P90" s="760"/>
      <c r="Q90" s="760"/>
      <c r="R90" s="760"/>
      <c r="S90" s="305"/>
      <c r="T90" s="305"/>
      <c r="U90" s="702"/>
      <c r="V90" s="704"/>
      <c r="W90" s="702"/>
      <c r="X90" s="704"/>
      <c r="Y90" s="8"/>
      <c r="AA90" s="117" t="str">
        <f t="shared" si="5"/>
        <v/>
      </c>
      <c r="AB90" s="117" t="str">
        <f t="shared" si="6"/>
        <v/>
      </c>
    </row>
    <row r="91" spans="2:28" s="117" customFormat="1" ht="19.05" customHeight="1">
      <c r="B91" s="139">
        <v>31</v>
      </c>
      <c r="C91" s="754"/>
      <c r="D91" s="754"/>
      <c r="E91" s="754"/>
      <c r="F91" s="754"/>
      <c r="G91" s="306"/>
      <c r="H91" s="306"/>
      <c r="I91" s="755"/>
      <c r="J91" s="756"/>
      <c r="K91" s="757"/>
      <c r="L91" s="758"/>
      <c r="M91" s="10"/>
      <c r="N91" s="168">
        <v>65</v>
      </c>
      <c r="O91" s="760"/>
      <c r="P91" s="760"/>
      <c r="Q91" s="760"/>
      <c r="R91" s="760"/>
      <c r="S91" s="305"/>
      <c r="T91" s="306"/>
      <c r="U91" s="702"/>
      <c r="V91" s="704"/>
      <c r="W91" s="757"/>
      <c r="X91" s="758"/>
      <c r="Y91" s="11"/>
      <c r="AA91" s="117" t="str">
        <f t="shared" si="5"/>
        <v/>
      </c>
      <c r="AB91" s="117" t="str">
        <f t="shared" si="6"/>
        <v/>
      </c>
    </row>
    <row r="92" spans="2:28" s="117" customFormat="1" ht="19.05" customHeight="1">
      <c r="B92" s="129">
        <v>32</v>
      </c>
      <c r="C92" s="760"/>
      <c r="D92" s="760"/>
      <c r="E92" s="760"/>
      <c r="F92" s="760"/>
      <c r="G92" s="305"/>
      <c r="H92" s="305"/>
      <c r="I92" s="702"/>
      <c r="J92" s="704"/>
      <c r="K92" s="702"/>
      <c r="L92" s="704"/>
      <c r="M92" s="8"/>
      <c r="N92" s="168">
        <v>66</v>
      </c>
      <c r="O92" s="760"/>
      <c r="P92" s="760"/>
      <c r="Q92" s="760"/>
      <c r="R92" s="760"/>
      <c r="S92" s="305"/>
      <c r="T92" s="305"/>
      <c r="U92" s="702"/>
      <c r="V92" s="704"/>
      <c r="W92" s="702"/>
      <c r="X92" s="704"/>
      <c r="Y92" s="8"/>
      <c r="AA92" s="117" t="str">
        <f t="shared" si="5"/>
        <v/>
      </c>
      <c r="AB92" s="117" t="str">
        <f t="shared" si="6"/>
        <v/>
      </c>
    </row>
    <row r="93" spans="2:28" s="117" customFormat="1" ht="19.05" customHeight="1">
      <c r="B93" s="129">
        <v>33</v>
      </c>
      <c r="C93" s="760"/>
      <c r="D93" s="760"/>
      <c r="E93" s="760"/>
      <c r="F93" s="760"/>
      <c r="G93" s="305"/>
      <c r="H93" s="305"/>
      <c r="I93" s="702"/>
      <c r="J93" s="704"/>
      <c r="K93" s="702"/>
      <c r="L93" s="704"/>
      <c r="M93" s="8"/>
      <c r="N93" s="168">
        <v>67</v>
      </c>
      <c r="O93" s="760"/>
      <c r="P93" s="760"/>
      <c r="Q93" s="760"/>
      <c r="R93" s="760"/>
      <c r="S93" s="305"/>
      <c r="T93" s="305"/>
      <c r="U93" s="702"/>
      <c r="V93" s="704"/>
      <c r="W93" s="702"/>
      <c r="X93" s="704"/>
      <c r="Y93" s="8"/>
      <c r="AA93" s="117" t="str">
        <f t="shared" si="5"/>
        <v/>
      </c>
      <c r="AB93" s="117" t="str">
        <f t="shared" si="6"/>
        <v/>
      </c>
    </row>
    <row r="94" spans="2:28" s="117" customFormat="1" ht="19.05" customHeight="1" thickBot="1">
      <c r="B94" s="133">
        <v>34</v>
      </c>
      <c r="C94" s="761"/>
      <c r="D94" s="761"/>
      <c r="E94" s="761"/>
      <c r="F94" s="761"/>
      <c r="G94" s="307"/>
      <c r="H94" s="307"/>
      <c r="I94" s="709"/>
      <c r="J94" s="711"/>
      <c r="K94" s="709"/>
      <c r="L94" s="711"/>
      <c r="M94" s="9"/>
      <c r="N94" s="169">
        <v>68</v>
      </c>
      <c r="O94" s="761"/>
      <c r="P94" s="761"/>
      <c r="Q94" s="761"/>
      <c r="R94" s="761"/>
      <c r="S94" s="307"/>
      <c r="T94" s="307"/>
      <c r="U94" s="709"/>
      <c r="V94" s="711"/>
      <c r="W94" s="709"/>
      <c r="X94" s="711"/>
      <c r="Y94" s="9"/>
      <c r="AA94" s="117" t="str">
        <f t="shared" si="5"/>
        <v/>
      </c>
      <c r="AB94" s="117" t="str">
        <f t="shared" si="6"/>
        <v/>
      </c>
    </row>
    <row r="95" spans="2:28" ht="9.75" customHeight="1">
      <c r="W95" s="114"/>
      <c r="X95" s="114"/>
    </row>
    <row r="96" spans="2:28" ht="15.75" customHeight="1">
      <c r="B96" s="785" t="s">
        <v>16</v>
      </c>
      <c r="C96" s="775" t="s">
        <v>12</v>
      </c>
      <c r="D96" s="776"/>
      <c r="E96" s="775" t="s">
        <v>17</v>
      </c>
      <c r="F96" s="776"/>
      <c r="G96" s="775" t="s">
        <v>18</v>
      </c>
      <c r="H96" s="776"/>
      <c r="I96" s="775" t="s">
        <v>19</v>
      </c>
      <c r="J96" s="776"/>
      <c r="K96" s="775" t="s">
        <v>20</v>
      </c>
      <c r="L96" s="776"/>
      <c r="M96" s="284" t="s">
        <v>318</v>
      </c>
      <c r="N96" s="775" t="s">
        <v>21</v>
      </c>
      <c r="O96" s="801"/>
      <c r="P96" s="802" t="s">
        <v>22</v>
      </c>
      <c r="Q96" s="776"/>
      <c r="R96" s="171"/>
      <c r="S96" s="791" t="s">
        <v>295</v>
      </c>
      <c r="T96" s="791"/>
      <c r="U96" s="791"/>
      <c r="V96" s="791"/>
      <c r="W96" s="791"/>
      <c r="X96" s="791"/>
      <c r="Y96" s="791"/>
    </row>
    <row r="97" spans="2:28" ht="15.75" customHeight="1">
      <c r="B97" s="786"/>
      <c r="C97" s="705" t="s">
        <v>23</v>
      </c>
      <c r="D97" s="706"/>
      <c r="E97" s="705">
        <f>COUNTIF($AA$61:$AB$94,CONCATENATE($C97,E$96))</f>
        <v>0</v>
      </c>
      <c r="F97" s="706"/>
      <c r="G97" s="705">
        <f>COUNTIF($AA$61:$AB$94,CONCATENATE($C97,G$96))</f>
        <v>0</v>
      </c>
      <c r="H97" s="706"/>
      <c r="I97" s="705">
        <f>COUNTIF($AA$61:$AB$94,CONCATENATE($C97,I$96))</f>
        <v>0</v>
      </c>
      <c r="J97" s="706"/>
      <c r="K97" s="705">
        <f>COUNTIF($AA$61:$AB$94,CONCATENATE($C97,K$96))</f>
        <v>0</v>
      </c>
      <c r="L97" s="706"/>
      <c r="M97" s="285"/>
      <c r="N97" s="705">
        <f>COUNTIF($AA$61:$AB$94,CONCATENATE($C97,N$96))</f>
        <v>0</v>
      </c>
      <c r="O97" s="807"/>
      <c r="P97" s="808">
        <f>SUM(E97:O97)</f>
        <v>0</v>
      </c>
      <c r="Q97" s="706"/>
      <c r="R97" s="171"/>
      <c r="S97" s="276" t="s">
        <v>293</v>
      </c>
      <c r="T97" s="276" t="s">
        <v>18</v>
      </c>
      <c r="U97" s="276" t="s">
        <v>19</v>
      </c>
      <c r="V97" s="276" t="s">
        <v>20</v>
      </c>
      <c r="W97" s="284" t="s">
        <v>318</v>
      </c>
      <c r="X97" s="276" t="s">
        <v>21</v>
      </c>
      <c r="Y97" s="276" t="s">
        <v>22</v>
      </c>
    </row>
    <row r="98" spans="2:28" ht="15.75" customHeight="1" thickBot="1">
      <c r="B98" s="786"/>
      <c r="C98" s="743" t="s">
        <v>24</v>
      </c>
      <c r="D98" s="759"/>
      <c r="E98" s="743">
        <f>COUNTIF($AA$61:$AB$94,CONCATENATE($C98,E$96))</f>
        <v>0</v>
      </c>
      <c r="F98" s="759"/>
      <c r="G98" s="743">
        <f>COUNTIF($AA$61:$AB$94,CONCATENATE($C98,G$96))</f>
        <v>0</v>
      </c>
      <c r="H98" s="759"/>
      <c r="I98" s="743">
        <f>COUNTIF($AA$61:$AB$94,CONCATENATE($C98,I$96))</f>
        <v>0</v>
      </c>
      <c r="J98" s="759"/>
      <c r="K98" s="743">
        <f>COUNTIF($AA$61:$AB$94,CONCATENATE($C98,K$96))</f>
        <v>0</v>
      </c>
      <c r="L98" s="759"/>
      <c r="M98" s="286"/>
      <c r="N98" s="743">
        <f>COUNTIF($AA$61:$AB$94,CONCATENATE($C98,N$96))</f>
        <v>0</v>
      </c>
      <c r="O98" s="803"/>
      <c r="P98" s="804">
        <f>SUM(E98:O98)</f>
        <v>0</v>
      </c>
      <c r="Q98" s="759"/>
      <c r="R98" s="171"/>
      <c r="S98" s="277">
        <f>$E$48+$E$99</f>
        <v>0</v>
      </c>
      <c r="T98" s="277">
        <f>$G$48+$G$99</f>
        <v>0</v>
      </c>
      <c r="U98" s="277">
        <f>$I$48+$I$99</f>
        <v>0</v>
      </c>
      <c r="V98" s="277">
        <f>$K$48+$K$99</f>
        <v>0</v>
      </c>
      <c r="W98" s="287">
        <f>$M$48+$M$99</f>
        <v>0</v>
      </c>
      <c r="X98" s="288">
        <f>$N$48+$N$99</f>
        <v>0</v>
      </c>
      <c r="Y98" s="283">
        <f>$P$48+$P$99</f>
        <v>0</v>
      </c>
    </row>
    <row r="99" spans="2:28" ht="15.75" customHeight="1" thickTop="1">
      <c r="B99" s="787"/>
      <c r="C99" s="777" t="s">
        <v>22</v>
      </c>
      <c r="D99" s="778"/>
      <c r="E99" s="771">
        <f>SUM(E97:F98)</f>
        <v>0</v>
      </c>
      <c r="F99" s="772"/>
      <c r="G99" s="771">
        <f t="shared" ref="G99" si="7">SUM(G97:H98)</f>
        <v>0</v>
      </c>
      <c r="H99" s="772"/>
      <c r="I99" s="771">
        <f t="shared" ref="I99" si="8">SUM(I97:J98)</f>
        <v>0</v>
      </c>
      <c r="J99" s="772"/>
      <c r="K99" s="771">
        <f t="shared" ref="K99" si="9">SUM(K97:L98)</f>
        <v>0</v>
      </c>
      <c r="L99" s="772"/>
      <c r="M99" s="315">
        <f>COUNTIF(H61:H94, "&gt;=65")+COUNTIF(T61:T94, "&gt;=65")</f>
        <v>0</v>
      </c>
      <c r="N99" s="771">
        <f>SUM(N97:O98)</f>
        <v>0</v>
      </c>
      <c r="O99" s="805"/>
      <c r="P99" s="806">
        <f>SUM(P97:Q98)</f>
        <v>0</v>
      </c>
      <c r="Q99" s="772"/>
      <c r="R99" s="171"/>
      <c r="S99" s="773"/>
      <c r="T99" s="773"/>
      <c r="U99" s="773"/>
      <c r="V99" s="773"/>
      <c r="W99" s="144"/>
      <c r="X99" s="144"/>
    </row>
    <row r="100" spans="2:28" ht="15.75" customHeight="1">
      <c r="B100" s="172" t="s">
        <v>25</v>
      </c>
      <c r="C100" s="769" t="s">
        <v>231</v>
      </c>
      <c r="D100" s="769"/>
      <c r="E100" s="769"/>
      <c r="F100" s="769"/>
      <c r="G100" s="769"/>
      <c r="H100" s="769"/>
      <c r="I100" s="769"/>
      <c r="J100" s="769"/>
      <c r="K100" s="769"/>
      <c r="L100" s="769"/>
      <c r="M100" s="769"/>
      <c r="N100" s="769"/>
      <c r="O100" s="769"/>
      <c r="P100" s="769"/>
      <c r="Q100" s="769"/>
      <c r="R100" s="769"/>
      <c r="S100" s="769"/>
      <c r="T100" s="769"/>
      <c r="U100" s="769"/>
      <c r="V100" s="769"/>
      <c r="W100" s="769"/>
      <c r="X100" s="769"/>
      <c r="Y100" s="769"/>
    </row>
    <row r="101" spans="2:28">
      <c r="B101" s="172" t="s">
        <v>25</v>
      </c>
      <c r="C101" s="770" t="s">
        <v>233</v>
      </c>
      <c r="D101" s="770"/>
      <c r="E101" s="770"/>
      <c r="F101" s="770"/>
      <c r="G101" s="770"/>
      <c r="H101" s="770"/>
      <c r="I101" s="770"/>
      <c r="J101" s="770"/>
      <c r="K101" s="770"/>
      <c r="L101" s="770"/>
      <c r="M101" s="770"/>
      <c r="N101" s="770"/>
      <c r="O101" s="770"/>
      <c r="P101" s="770"/>
      <c r="Q101" s="770"/>
      <c r="R101" s="770"/>
      <c r="S101" s="770"/>
      <c r="T101" s="770"/>
      <c r="U101" s="770"/>
      <c r="V101" s="770"/>
      <c r="W101" s="770"/>
      <c r="X101" s="770"/>
      <c r="Y101" s="172"/>
    </row>
    <row r="102" spans="2:28" ht="17.25" customHeight="1" thickBot="1">
      <c r="B102" s="172"/>
      <c r="C102" s="172" t="s">
        <v>232</v>
      </c>
      <c r="D102" s="172"/>
      <c r="E102" s="172"/>
      <c r="F102" s="172"/>
      <c r="G102" s="172"/>
      <c r="H102" s="172"/>
      <c r="I102" s="172"/>
      <c r="J102" s="172"/>
      <c r="K102" s="172"/>
      <c r="L102" s="172"/>
      <c r="M102" s="172"/>
      <c r="N102" s="172"/>
      <c r="O102" s="172"/>
      <c r="P102" s="172"/>
      <c r="Q102" s="172"/>
      <c r="R102" s="172"/>
      <c r="S102" s="172"/>
      <c r="T102" s="774" t="str">
        <f>①活動計画表!$AK$91</f>
        <v>ver2607</v>
      </c>
      <c r="U102" s="774"/>
      <c r="V102" s="774"/>
      <c r="W102" s="774"/>
      <c r="X102" s="774"/>
      <c r="Y102" s="774"/>
    </row>
    <row r="103" spans="2:28" ht="22.8" customHeight="1" thickBot="1">
      <c r="B103" s="793"/>
      <c r="C103" s="794"/>
      <c r="D103" s="794"/>
      <c r="E103" s="155" t="s">
        <v>108</v>
      </c>
      <c r="H103" s="173" t="s">
        <v>25</v>
      </c>
      <c r="I103" s="768" t="s">
        <v>268</v>
      </c>
      <c r="J103" s="768"/>
      <c r="K103" s="768"/>
      <c r="L103" s="768"/>
      <c r="M103" s="768"/>
      <c r="N103" s="768"/>
      <c r="O103" s="768"/>
      <c r="P103" s="768"/>
      <c r="V103" s="115" t="s">
        <v>27</v>
      </c>
      <c r="W103" s="115"/>
      <c r="X103" s="157"/>
    </row>
    <row r="104" spans="2:28" ht="3" customHeight="1"/>
    <row r="105" spans="2:28" s="117" customFormat="1" ht="22.5" customHeight="1">
      <c r="B105" s="737" t="s">
        <v>75</v>
      </c>
      <c r="C105" s="737"/>
      <c r="D105" s="737"/>
      <c r="E105" s="737"/>
      <c r="F105" s="737"/>
      <c r="G105" s="737"/>
      <c r="H105" s="737"/>
      <c r="I105" s="736">
        <f>I54</f>
        <v>0</v>
      </c>
      <c r="J105" s="736"/>
      <c r="K105" s="736"/>
      <c r="L105" s="736"/>
      <c r="M105" s="736"/>
      <c r="N105" s="736"/>
      <c r="O105" s="736"/>
      <c r="P105" s="737" t="s">
        <v>74</v>
      </c>
      <c r="Q105" s="737"/>
      <c r="R105" s="736">
        <f>R54</f>
        <v>0</v>
      </c>
      <c r="S105" s="736"/>
      <c r="T105" s="736"/>
      <c r="U105" s="736"/>
      <c r="V105" s="736"/>
      <c r="W105" s="736"/>
      <c r="X105" s="736"/>
    </row>
    <row r="106" spans="2:28" ht="5.4" customHeight="1" thickBot="1"/>
    <row r="107" spans="2:28" ht="22.5" customHeight="1">
      <c r="B107" s="779" t="s">
        <v>0</v>
      </c>
      <c r="C107" s="780"/>
      <c r="D107" s="781"/>
      <c r="E107" s="788">
        <f>●ご利用者情報!D5</f>
        <v>0</v>
      </c>
      <c r="F107" s="789"/>
      <c r="G107" s="789"/>
      <c r="H107" s="789"/>
      <c r="I107" s="789"/>
      <c r="J107" s="789"/>
      <c r="K107" s="789"/>
      <c r="L107" s="789"/>
      <c r="M107" s="789"/>
      <c r="N107" s="789"/>
      <c r="O107" s="789"/>
      <c r="P107" s="789"/>
      <c r="Q107" s="789"/>
      <c r="R107" s="789"/>
      <c r="S107" s="789"/>
      <c r="T107" s="789"/>
      <c r="U107" s="789"/>
      <c r="V107" s="789"/>
      <c r="W107" s="789"/>
      <c r="X107" s="789"/>
      <c r="Y107" s="790"/>
    </row>
    <row r="108" spans="2:28" ht="22.5" customHeight="1" thickBot="1">
      <c r="B108" s="782" t="s">
        <v>392</v>
      </c>
      <c r="C108" s="783"/>
      <c r="D108" s="784"/>
      <c r="E108" s="811">
        <f>●ご利用者情報!D8</f>
        <v>0</v>
      </c>
      <c r="F108" s="812"/>
      <c r="G108" s="812"/>
      <c r="H108" s="812"/>
      <c r="I108" s="812"/>
      <c r="J108" s="812"/>
      <c r="K108" s="812"/>
      <c r="L108" s="812"/>
      <c r="M108" s="812"/>
      <c r="N108" s="812"/>
      <c r="O108" s="812"/>
      <c r="P108" s="812"/>
      <c r="Q108" s="812"/>
      <c r="R108" s="812"/>
      <c r="S108" s="812"/>
      <c r="T108" s="812"/>
      <c r="U108" s="812"/>
      <c r="V108" s="812"/>
      <c r="W108" s="812"/>
      <c r="X108" s="812"/>
      <c r="Y108" s="813"/>
    </row>
    <row r="109" spans="2:28" s="174" customFormat="1" ht="6" customHeight="1">
      <c r="B109" s="175"/>
      <c r="C109" s="175"/>
      <c r="D109" s="175"/>
      <c r="E109" s="176"/>
      <c r="F109" s="176"/>
      <c r="G109" s="176"/>
      <c r="H109" s="176"/>
      <c r="I109" s="176"/>
      <c r="J109" s="176"/>
      <c r="K109" s="176"/>
      <c r="L109" s="176"/>
      <c r="M109" s="177"/>
      <c r="N109" s="177"/>
      <c r="O109" s="177"/>
      <c r="P109" s="176"/>
      <c r="Q109" s="176"/>
      <c r="R109" s="176"/>
      <c r="S109" s="176"/>
      <c r="T109" s="176"/>
      <c r="U109" s="176"/>
      <c r="V109" s="176"/>
      <c r="W109" s="176"/>
      <c r="X109" s="176"/>
      <c r="Y109" s="176"/>
    </row>
    <row r="110" spans="2:28" s="178" customFormat="1" ht="22.05" customHeight="1" thickBot="1">
      <c r="C110" s="800" t="s">
        <v>285</v>
      </c>
      <c r="D110" s="800"/>
      <c r="E110" s="800"/>
      <c r="F110" s="800"/>
      <c r="G110" s="800"/>
      <c r="H110" s="800"/>
      <c r="I110" s="800"/>
      <c r="J110" s="800"/>
      <c r="K110" s="800"/>
      <c r="L110" s="800"/>
      <c r="M110" s="800"/>
      <c r="N110" s="800"/>
      <c r="O110" s="800"/>
      <c r="P110" s="800"/>
      <c r="Q110" s="800"/>
      <c r="R110" s="800"/>
      <c r="S110" s="800"/>
      <c r="T110" s="800"/>
      <c r="U110" s="800"/>
      <c r="V110" s="800"/>
      <c r="W110" s="800"/>
    </row>
    <row r="111" spans="2:28" ht="30.6" customHeight="1">
      <c r="B111" s="123"/>
      <c r="C111" s="714" t="s">
        <v>11</v>
      </c>
      <c r="D111" s="714"/>
      <c r="E111" s="714"/>
      <c r="F111" s="714"/>
      <c r="G111" s="124" t="s">
        <v>12</v>
      </c>
      <c r="H111" s="165" t="s">
        <v>13</v>
      </c>
      <c r="I111" s="798" t="s">
        <v>284</v>
      </c>
      <c r="J111" s="799"/>
      <c r="K111" s="715" t="s">
        <v>244</v>
      </c>
      <c r="L111" s="716"/>
      <c r="M111" s="166" t="s">
        <v>104</v>
      </c>
      <c r="N111" s="167"/>
      <c r="O111" s="714" t="s">
        <v>11</v>
      </c>
      <c r="P111" s="714"/>
      <c r="Q111" s="714"/>
      <c r="R111" s="714"/>
      <c r="S111" s="124" t="s">
        <v>12</v>
      </c>
      <c r="T111" s="165" t="s">
        <v>13</v>
      </c>
      <c r="U111" s="798" t="s">
        <v>284</v>
      </c>
      <c r="V111" s="799"/>
      <c r="W111" s="715" t="s">
        <v>244</v>
      </c>
      <c r="X111" s="716"/>
      <c r="Y111" s="166" t="s">
        <v>104</v>
      </c>
    </row>
    <row r="112" spans="2:28" s="117" customFormat="1" ht="19.05" customHeight="1">
      <c r="B112" s="129">
        <v>1</v>
      </c>
      <c r="C112" s="702"/>
      <c r="D112" s="703"/>
      <c r="E112" s="703"/>
      <c r="F112" s="704"/>
      <c r="G112" s="305"/>
      <c r="H112" s="3"/>
      <c r="I112" s="702"/>
      <c r="J112" s="704"/>
      <c r="K112" s="702"/>
      <c r="L112" s="704"/>
      <c r="M112" s="8"/>
      <c r="N112" s="168">
        <v>35</v>
      </c>
      <c r="O112" s="760"/>
      <c r="P112" s="760"/>
      <c r="Q112" s="760"/>
      <c r="R112" s="760"/>
      <c r="S112" s="305"/>
      <c r="T112" s="3"/>
      <c r="U112" s="702"/>
      <c r="V112" s="704"/>
      <c r="W112" s="702"/>
      <c r="X112" s="704"/>
      <c r="Y112" s="8"/>
      <c r="AA112" s="117" t="str">
        <f>CONCATENATE(G112,I112)</f>
        <v/>
      </c>
      <c r="AB112" s="117" t="str">
        <f>CONCATENATE(S112,U112)</f>
        <v/>
      </c>
    </row>
    <row r="113" spans="2:28" s="117" customFormat="1" ht="19.05" customHeight="1">
      <c r="B113" s="129">
        <v>2</v>
      </c>
      <c r="C113" s="702"/>
      <c r="D113" s="703"/>
      <c r="E113" s="703"/>
      <c r="F113" s="704"/>
      <c r="G113" s="305"/>
      <c r="H113" s="305"/>
      <c r="I113" s="702"/>
      <c r="J113" s="704"/>
      <c r="K113" s="702"/>
      <c r="L113" s="704"/>
      <c r="M113" s="8"/>
      <c r="N113" s="168">
        <v>36</v>
      </c>
      <c r="O113" s="760"/>
      <c r="P113" s="760"/>
      <c r="Q113" s="760"/>
      <c r="R113" s="760"/>
      <c r="S113" s="305"/>
      <c r="T113" s="305"/>
      <c r="U113" s="702"/>
      <c r="V113" s="704"/>
      <c r="W113" s="702"/>
      <c r="X113" s="704"/>
      <c r="Y113" s="8"/>
      <c r="AA113" s="117" t="str">
        <f t="shared" ref="AA113:AA145" si="10">CONCATENATE(G113,I113)</f>
        <v/>
      </c>
      <c r="AB113" s="117" t="str">
        <f t="shared" ref="AB113:AB145" si="11">CONCATENATE(S113,U113)</f>
        <v/>
      </c>
    </row>
    <row r="114" spans="2:28" s="117" customFormat="1" ht="19.05" customHeight="1">
      <c r="B114" s="129">
        <v>3</v>
      </c>
      <c r="C114" s="702"/>
      <c r="D114" s="703"/>
      <c r="E114" s="703"/>
      <c r="F114" s="704"/>
      <c r="G114" s="305"/>
      <c r="H114" s="305"/>
      <c r="I114" s="702"/>
      <c r="J114" s="704"/>
      <c r="K114" s="702"/>
      <c r="L114" s="704"/>
      <c r="M114" s="8"/>
      <c r="N114" s="168">
        <v>37</v>
      </c>
      <c r="O114" s="760"/>
      <c r="P114" s="760"/>
      <c r="Q114" s="760"/>
      <c r="R114" s="760"/>
      <c r="S114" s="305"/>
      <c r="T114" s="305"/>
      <c r="U114" s="702"/>
      <c r="V114" s="704"/>
      <c r="W114" s="702"/>
      <c r="X114" s="704"/>
      <c r="Y114" s="8"/>
      <c r="AA114" s="117" t="str">
        <f t="shared" si="10"/>
        <v/>
      </c>
      <c r="AB114" s="117" t="str">
        <f t="shared" si="11"/>
        <v/>
      </c>
    </row>
    <row r="115" spans="2:28" s="117" customFormat="1" ht="19.05" customHeight="1">
      <c r="B115" s="129">
        <v>4</v>
      </c>
      <c r="C115" s="702"/>
      <c r="D115" s="703"/>
      <c r="E115" s="703"/>
      <c r="F115" s="704"/>
      <c r="G115" s="305"/>
      <c r="H115" s="305"/>
      <c r="I115" s="702"/>
      <c r="J115" s="704"/>
      <c r="K115" s="702"/>
      <c r="L115" s="704"/>
      <c r="M115" s="8"/>
      <c r="N115" s="168">
        <v>38</v>
      </c>
      <c r="O115" s="760"/>
      <c r="P115" s="760"/>
      <c r="Q115" s="760"/>
      <c r="R115" s="760"/>
      <c r="S115" s="305"/>
      <c r="T115" s="305"/>
      <c r="U115" s="702"/>
      <c r="V115" s="704"/>
      <c r="W115" s="702"/>
      <c r="X115" s="704"/>
      <c r="Y115" s="8"/>
      <c r="AA115" s="117" t="str">
        <f t="shared" si="10"/>
        <v/>
      </c>
      <c r="AB115" s="117" t="str">
        <f t="shared" si="11"/>
        <v/>
      </c>
    </row>
    <row r="116" spans="2:28" s="117" customFormat="1" ht="19.05" customHeight="1">
      <c r="B116" s="129">
        <v>5</v>
      </c>
      <c r="C116" s="760"/>
      <c r="D116" s="760"/>
      <c r="E116" s="760"/>
      <c r="F116" s="760"/>
      <c r="G116" s="305"/>
      <c r="H116" s="305"/>
      <c r="I116" s="702"/>
      <c r="J116" s="704"/>
      <c r="K116" s="702"/>
      <c r="L116" s="704"/>
      <c r="M116" s="8"/>
      <c r="N116" s="168">
        <v>39</v>
      </c>
      <c r="O116" s="760"/>
      <c r="P116" s="760"/>
      <c r="Q116" s="760"/>
      <c r="R116" s="760"/>
      <c r="S116" s="305"/>
      <c r="T116" s="305"/>
      <c r="U116" s="702"/>
      <c r="V116" s="704"/>
      <c r="W116" s="702"/>
      <c r="X116" s="704"/>
      <c r="Y116" s="8"/>
      <c r="AA116" s="117" t="str">
        <f t="shared" si="10"/>
        <v/>
      </c>
      <c r="AB116" s="117" t="str">
        <f t="shared" si="11"/>
        <v/>
      </c>
    </row>
    <row r="117" spans="2:28" s="117" customFormat="1" ht="19.05" customHeight="1" thickBot="1">
      <c r="B117" s="129">
        <v>6</v>
      </c>
      <c r="C117" s="760"/>
      <c r="D117" s="760"/>
      <c r="E117" s="760"/>
      <c r="F117" s="760"/>
      <c r="G117" s="305"/>
      <c r="H117" s="305"/>
      <c r="I117" s="702"/>
      <c r="J117" s="704"/>
      <c r="K117" s="702"/>
      <c r="L117" s="704"/>
      <c r="M117" s="8"/>
      <c r="N117" s="169">
        <v>40</v>
      </c>
      <c r="O117" s="761"/>
      <c r="P117" s="761"/>
      <c r="Q117" s="761"/>
      <c r="R117" s="761"/>
      <c r="S117" s="307"/>
      <c r="T117" s="307"/>
      <c r="U117" s="709"/>
      <c r="V117" s="711"/>
      <c r="W117" s="709"/>
      <c r="X117" s="711"/>
      <c r="Y117" s="9"/>
      <c r="AA117" s="117" t="str">
        <f t="shared" si="10"/>
        <v/>
      </c>
      <c r="AB117" s="117" t="str">
        <f t="shared" si="11"/>
        <v/>
      </c>
    </row>
    <row r="118" spans="2:28" s="117" customFormat="1" ht="19.05" customHeight="1">
      <c r="B118" s="129">
        <v>7</v>
      </c>
      <c r="C118" s="760"/>
      <c r="D118" s="760"/>
      <c r="E118" s="760"/>
      <c r="F118" s="760"/>
      <c r="G118" s="305"/>
      <c r="H118" s="3"/>
      <c r="I118" s="702"/>
      <c r="J118" s="704"/>
      <c r="K118" s="702"/>
      <c r="L118" s="704"/>
      <c r="M118" s="8"/>
      <c r="N118" s="170">
        <v>41</v>
      </c>
      <c r="O118" s="754"/>
      <c r="P118" s="754"/>
      <c r="Q118" s="754"/>
      <c r="R118" s="754"/>
      <c r="S118" s="306"/>
      <c r="T118" s="306"/>
      <c r="U118" s="755"/>
      <c r="V118" s="756"/>
      <c r="W118" s="757"/>
      <c r="X118" s="758"/>
      <c r="Y118" s="11"/>
      <c r="AA118" s="117" t="str">
        <f t="shared" si="10"/>
        <v/>
      </c>
      <c r="AB118" s="117" t="str">
        <f t="shared" si="11"/>
        <v/>
      </c>
    </row>
    <row r="119" spans="2:28" s="117" customFormat="1" ht="19.05" customHeight="1">
      <c r="B119" s="129">
        <v>8</v>
      </c>
      <c r="C119" s="760"/>
      <c r="D119" s="760"/>
      <c r="E119" s="760"/>
      <c r="F119" s="760"/>
      <c r="G119" s="305"/>
      <c r="H119" s="305"/>
      <c r="I119" s="702"/>
      <c r="J119" s="704"/>
      <c r="K119" s="702"/>
      <c r="L119" s="704"/>
      <c r="M119" s="8"/>
      <c r="N119" s="168">
        <v>42</v>
      </c>
      <c r="O119" s="760"/>
      <c r="P119" s="760"/>
      <c r="Q119" s="760"/>
      <c r="R119" s="760"/>
      <c r="S119" s="305"/>
      <c r="T119" s="305"/>
      <c r="U119" s="702"/>
      <c r="V119" s="704"/>
      <c r="W119" s="702"/>
      <c r="X119" s="704"/>
      <c r="Y119" s="8"/>
      <c r="AA119" s="117" t="str">
        <f t="shared" si="10"/>
        <v/>
      </c>
      <c r="AB119" s="117" t="str">
        <f t="shared" si="11"/>
        <v/>
      </c>
    </row>
    <row r="120" spans="2:28" s="117" customFormat="1" ht="19.05" customHeight="1">
      <c r="B120" s="129">
        <v>9</v>
      </c>
      <c r="C120" s="760"/>
      <c r="D120" s="760"/>
      <c r="E120" s="760"/>
      <c r="F120" s="760"/>
      <c r="G120" s="305"/>
      <c r="H120" s="305"/>
      <c r="I120" s="702"/>
      <c r="J120" s="704"/>
      <c r="K120" s="702"/>
      <c r="L120" s="704"/>
      <c r="M120" s="8"/>
      <c r="N120" s="168">
        <v>43</v>
      </c>
      <c r="O120" s="760"/>
      <c r="P120" s="760"/>
      <c r="Q120" s="760"/>
      <c r="R120" s="760"/>
      <c r="S120" s="305"/>
      <c r="T120" s="305"/>
      <c r="U120" s="702"/>
      <c r="V120" s="704"/>
      <c r="W120" s="702"/>
      <c r="X120" s="704"/>
      <c r="Y120" s="8"/>
      <c r="AA120" s="117" t="str">
        <f t="shared" si="10"/>
        <v/>
      </c>
      <c r="AB120" s="117" t="str">
        <f t="shared" si="11"/>
        <v/>
      </c>
    </row>
    <row r="121" spans="2:28" s="117" customFormat="1" ht="19.05" customHeight="1" thickBot="1">
      <c r="B121" s="133">
        <v>10</v>
      </c>
      <c r="C121" s="761"/>
      <c r="D121" s="761"/>
      <c r="E121" s="761"/>
      <c r="F121" s="761"/>
      <c r="G121" s="307"/>
      <c r="H121" s="307"/>
      <c r="I121" s="709"/>
      <c r="J121" s="711"/>
      <c r="K121" s="709"/>
      <c r="L121" s="711"/>
      <c r="M121" s="9"/>
      <c r="N121" s="168">
        <v>44</v>
      </c>
      <c r="O121" s="760"/>
      <c r="P121" s="760"/>
      <c r="Q121" s="760"/>
      <c r="R121" s="760"/>
      <c r="S121" s="305"/>
      <c r="T121" s="305"/>
      <c r="U121" s="702"/>
      <c r="V121" s="704"/>
      <c r="W121" s="702"/>
      <c r="X121" s="704"/>
      <c r="Y121" s="8"/>
      <c r="AA121" s="117" t="str">
        <f t="shared" si="10"/>
        <v/>
      </c>
      <c r="AB121" s="117" t="str">
        <f t="shared" si="11"/>
        <v/>
      </c>
    </row>
    <row r="122" spans="2:28" s="117" customFormat="1" ht="19.05" customHeight="1">
      <c r="B122" s="139">
        <v>11</v>
      </c>
      <c r="C122" s="754"/>
      <c r="D122" s="754"/>
      <c r="E122" s="754"/>
      <c r="F122" s="754"/>
      <c r="G122" s="306"/>
      <c r="H122" s="306"/>
      <c r="I122" s="755"/>
      <c r="J122" s="756"/>
      <c r="K122" s="757"/>
      <c r="L122" s="758"/>
      <c r="M122" s="10"/>
      <c r="N122" s="168">
        <v>45</v>
      </c>
      <c r="O122" s="760"/>
      <c r="P122" s="760"/>
      <c r="Q122" s="760"/>
      <c r="R122" s="760"/>
      <c r="S122" s="305"/>
      <c r="T122" s="306"/>
      <c r="U122" s="702"/>
      <c r="V122" s="704"/>
      <c r="W122" s="757"/>
      <c r="X122" s="758"/>
      <c r="Y122" s="11"/>
      <c r="AA122" s="117" t="str">
        <f t="shared" si="10"/>
        <v/>
      </c>
      <c r="AB122" s="117" t="str">
        <f t="shared" si="11"/>
        <v/>
      </c>
    </row>
    <row r="123" spans="2:28" s="117" customFormat="1" ht="19.05" customHeight="1">
      <c r="B123" s="129">
        <v>12</v>
      </c>
      <c r="C123" s="760"/>
      <c r="D123" s="760"/>
      <c r="E123" s="760"/>
      <c r="F123" s="760"/>
      <c r="G123" s="305"/>
      <c r="H123" s="305"/>
      <c r="I123" s="702"/>
      <c r="J123" s="704"/>
      <c r="K123" s="702"/>
      <c r="L123" s="704"/>
      <c r="M123" s="8"/>
      <c r="N123" s="168">
        <v>46</v>
      </c>
      <c r="O123" s="760"/>
      <c r="P123" s="760"/>
      <c r="Q123" s="760"/>
      <c r="R123" s="760"/>
      <c r="S123" s="305"/>
      <c r="T123" s="305"/>
      <c r="U123" s="702"/>
      <c r="V123" s="704"/>
      <c r="W123" s="702"/>
      <c r="X123" s="704"/>
      <c r="Y123" s="8"/>
      <c r="AA123" s="117" t="str">
        <f t="shared" si="10"/>
        <v/>
      </c>
      <c r="AB123" s="117" t="str">
        <f t="shared" si="11"/>
        <v/>
      </c>
    </row>
    <row r="124" spans="2:28" s="117" customFormat="1" ht="19.05" customHeight="1">
      <c r="B124" s="129">
        <v>13</v>
      </c>
      <c r="C124" s="760"/>
      <c r="D124" s="760"/>
      <c r="E124" s="760"/>
      <c r="F124" s="760"/>
      <c r="G124" s="305"/>
      <c r="H124" s="305"/>
      <c r="I124" s="702"/>
      <c r="J124" s="704"/>
      <c r="K124" s="702"/>
      <c r="L124" s="704"/>
      <c r="M124" s="8"/>
      <c r="N124" s="168">
        <v>47</v>
      </c>
      <c r="O124" s="760"/>
      <c r="P124" s="760"/>
      <c r="Q124" s="760"/>
      <c r="R124" s="760"/>
      <c r="S124" s="305"/>
      <c r="T124" s="305"/>
      <c r="U124" s="702"/>
      <c r="V124" s="704"/>
      <c r="W124" s="702"/>
      <c r="X124" s="704"/>
      <c r="Y124" s="8"/>
      <c r="AA124" s="117" t="str">
        <f t="shared" si="10"/>
        <v/>
      </c>
      <c r="AB124" s="117" t="str">
        <f t="shared" si="11"/>
        <v/>
      </c>
    </row>
    <row r="125" spans="2:28" s="117" customFormat="1" ht="19.05" customHeight="1">
      <c r="B125" s="129">
        <v>14</v>
      </c>
      <c r="C125" s="760"/>
      <c r="D125" s="760"/>
      <c r="E125" s="760"/>
      <c r="F125" s="760"/>
      <c r="G125" s="305"/>
      <c r="H125" s="305"/>
      <c r="I125" s="702"/>
      <c r="J125" s="704"/>
      <c r="K125" s="702"/>
      <c r="L125" s="704"/>
      <c r="M125" s="8"/>
      <c r="N125" s="168">
        <v>48</v>
      </c>
      <c r="O125" s="760"/>
      <c r="P125" s="760"/>
      <c r="Q125" s="760"/>
      <c r="R125" s="760"/>
      <c r="S125" s="305"/>
      <c r="T125" s="305"/>
      <c r="U125" s="702"/>
      <c r="V125" s="704"/>
      <c r="W125" s="702"/>
      <c r="X125" s="704"/>
      <c r="Y125" s="8"/>
      <c r="AA125" s="117" t="str">
        <f t="shared" si="10"/>
        <v/>
      </c>
      <c r="AB125" s="117" t="str">
        <f t="shared" si="11"/>
        <v/>
      </c>
    </row>
    <row r="126" spans="2:28" s="117" customFormat="1" ht="19.05" customHeight="1">
      <c r="B126" s="129">
        <v>15</v>
      </c>
      <c r="C126" s="760"/>
      <c r="D126" s="760"/>
      <c r="E126" s="760"/>
      <c r="F126" s="760"/>
      <c r="G126" s="305"/>
      <c r="H126" s="305"/>
      <c r="I126" s="702"/>
      <c r="J126" s="704"/>
      <c r="K126" s="702"/>
      <c r="L126" s="704"/>
      <c r="M126" s="8"/>
      <c r="N126" s="168">
        <v>49</v>
      </c>
      <c r="O126" s="760"/>
      <c r="P126" s="760"/>
      <c r="Q126" s="760"/>
      <c r="R126" s="760"/>
      <c r="S126" s="305"/>
      <c r="T126" s="305"/>
      <c r="U126" s="702"/>
      <c r="V126" s="704"/>
      <c r="W126" s="702"/>
      <c r="X126" s="704"/>
      <c r="Y126" s="8"/>
      <c r="AA126" s="117" t="str">
        <f t="shared" si="10"/>
        <v/>
      </c>
      <c r="AB126" s="117" t="str">
        <f t="shared" si="11"/>
        <v/>
      </c>
    </row>
    <row r="127" spans="2:28" s="117" customFormat="1" ht="19.05" customHeight="1" thickBot="1">
      <c r="B127" s="129">
        <v>16</v>
      </c>
      <c r="C127" s="760"/>
      <c r="D127" s="760"/>
      <c r="E127" s="760"/>
      <c r="F127" s="760"/>
      <c r="G127" s="305"/>
      <c r="H127" s="305"/>
      <c r="I127" s="702"/>
      <c r="J127" s="704"/>
      <c r="K127" s="702"/>
      <c r="L127" s="704"/>
      <c r="M127" s="8"/>
      <c r="N127" s="169">
        <v>50</v>
      </c>
      <c r="O127" s="761"/>
      <c r="P127" s="761"/>
      <c r="Q127" s="761"/>
      <c r="R127" s="761"/>
      <c r="S127" s="307"/>
      <c r="T127" s="307"/>
      <c r="U127" s="709"/>
      <c r="V127" s="711"/>
      <c r="W127" s="709"/>
      <c r="X127" s="711"/>
      <c r="Y127" s="9"/>
      <c r="AA127" s="117" t="str">
        <f t="shared" si="10"/>
        <v/>
      </c>
      <c r="AB127" s="117" t="str">
        <f t="shared" si="11"/>
        <v/>
      </c>
    </row>
    <row r="128" spans="2:28" s="117" customFormat="1" ht="19.05" customHeight="1">
      <c r="B128" s="129">
        <v>17</v>
      </c>
      <c r="C128" s="760"/>
      <c r="D128" s="760"/>
      <c r="E128" s="760"/>
      <c r="F128" s="760"/>
      <c r="G128" s="305"/>
      <c r="H128" s="305"/>
      <c r="I128" s="702"/>
      <c r="J128" s="704"/>
      <c r="K128" s="702"/>
      <c r="L128" s="704"/>
      <c r="M128" s="8"/>
      <c r="N128" s="170">
        <v>51</v>
      </c>
      <c r="O128" s="754"/>
      <c r="P128" s="754"/>
      <c r="Q128" s="754"/>
      <c r="R128" s="754"/>
      <c r="S128" s="306"/>
      <c r="T128" s="306"/>
      <c r="U128" s="755"/>
      <c r="V128" s="756"/>
      <c r="W128" s="757"/>
      <c r="X128" s="758"/>
      <c r="Y128" s="11"/>
      <c r="AA128" s="117" t="str">
        <f t="shared" si="10"/>
        <v/>
      </c>
      <c r="AB128" s="117" t="str">
        <f t="shared" si="11"/>
        <v/>
      </c>
    </row>
    <row r="129" spans="2:28" s="117" customFormat="1" ht="19.05" customHeight="1">
      <c r="B129" s="129">
        <v>18</v>
      </c>
      <c r="C129" s="760"/>
      <c r="D129" s="760"/>
      <c r="E129" s="760"/>
      <c r="F129" s="760"/>
      <c r="G129" s="305"/>
      <c r="H129" s="305"/>
      <c r="I129" s="702"/>
      <c r="J129" s="704"/>
      <c r="K129" s="702"/>
      <c r="L129" s="704"/>
      <c r="M129" s="8"/>
      <c r="N129" s="168">
        <v>52</v>
      </c>
      <c r="O129" s="760"/>
      <c r="P129" s="760"/>
      <c r="Q129" s="760"/>
      <c r="R129" s="760"/>
      <c r="S129" s="305"/>
      <c r="T129" s="305"/>
      <c r="U129" s="702"/>
      <c r="V129" s="704"/>
      <c r="W129" s="702"/>
      <c r="X129" s="704"/>
      <c r="Y129" s="8"/>
      <c r="AA129" s="117" t="str">
        <f t="shared" si="10"/>
        <v/>
      </c>
      <c r="AB129" s="117" t="str">
        <f t="shared" si="11"/>
        <v/>
      </c>
    </row>
    <row r="130" spans="2:28" s="117" customFormat="1" ht="19.05" customHeight="1">
      <c r="B130" s="129">
        <v>19</v>
      </c>
      <c r="C130" s="760"/>
      <c r="D130" s="760"/>
      <c r="E130" s="760"/>
      <c r="F130" s="760"/>
      <c r="G130" s="305"/>
      <c r="H130" s="305"/>
      <c r="I130" s="702"/>
      <c r="J130" s="704"/>
      <c r="K130" s="702"/>
      <c r="L130" s="704"/>
      <c r="M130" s="8"/>
      <c r="N130" s="168">
        <v>53</v>
      </c>
      <c r="O130" s="760"/>
      <c r="P130" s="760"/>
      <c r="Q130" s="760"/>
      <c r="R130" s="760"/>
      <c r="S130" s="305"/>
      <c r="T130" s="305"/>
      <c r="U130" s="702"/>
      <c r="V130" s="704"/>
      <c r="W130" s="702"/>
      <c r="X130" s="704"/>
      <c r="Y130" s="8"/>
      <c r="AA130" s="117" t="str">
        <f t="shared" si="10"/>
        <v/>
      </c>
      <c r="AB130" s="117" t="str">
        <f t="shared" si="11"/>
        <v/>
      </c>
    </row>
    <row r="131" spans="2:28" s="117" customFormat="1" ht="19.05" customHeight="1" thickBot="1">
      <c r="B131" s="133">
        <v>20</v>
      </c>
      <c r="C131" s="761"/>
      <c r="D131" s="761"/>
      <c r="E131" s="761"/>
      <c r="F131" s="761"/>
      <c r="G131" s="307"/>
      <c r="H131" s="307"/>
      <c r="I131" s="709"/>
      <c r="J131" s="711"/>
      <c r="K131" s="709"/>
      <c r="L131" s="711"/>
      <c r="M131" s="9"/>
      <c r="N131" s="168">
        <v>54</v>
      </c>
      <c r="O131" s="760"/>
      <c r="P131" s="760"/>
      <c r="Q131" s="760"/>
      <c r="R131" s="760"/>
      <c r="S131" s="305"/>
      <c r="T131" s="305"/>
      <c r="U131" s="702"/>
      <c r="V131" s="704"/>
      <c r="W131" s="702"/>
      <c r="X131" s="704"/>
      <c r="Y131" s="8"/>
      <c r="AA131" s="117" t="str">
        <f t="shared" si="10"/>
        <v/>
      </c>
      <c r="AB131" s="117" t="str">
        <f t="shared" si="11"/>
        <v/>
      </c>
    </row>
    <row r="132" spans="2:28" s="117" customFormat="1" ht="19.05" customHeight="1">
      <c r="B132" s="139">
        <v>21</v>
      </c>
      <c r="C132" s="754"/>
      <c r="D132" s="754"/>
      <c r="E132" s="754"/>
      <c r="F132" s="754"/>
      <c r="G132" s="306"/>
      <c r="H132" s="306"/>
      <c r="I132" s="755"/>
      <c r="J132" s="756"/>
      <c r="K132" s="757"/>
      <c r="L132" s="758"/>
      <c r="M132" s="10"/>
      <c r="N132" s="168">
        <v>55</v>
      </c>
      <c r="O132" s="760"/>
      <c r="P132" s="760"/>
      <c r="Q132" s="760"/>
      <c r="R132" s="760"/>
      <c r="S132" s="305"/>
      <c r="T132" s="306"/>
      <c r="U132" s="702"/>
      <c r="V132" s="704"/>
      <c r="W132" s="757"/>
      <c r="X132" s="758"/>
      <c r="Y132" s="11"/>
      <c r="AA132" s="117" t="str">
        <f t="shared" si="10"/>
        <v/>
      </c>
      <c r="AB132" s="117" t="str">
        <f t="shared" si="11"/>
        <v/>
      </c>
    </row>
    <row r="133" spans="2:28" s="117" customFormat="1" ht="19.05" customHeight="1">
      <c r="B133" s="129">
        <v>22</v>
      </c>
      <c r="C133" s="760"/>
      <c r="D133" s="760"/>
      <c r="E133" s="760"/>
      <c r="F133" s="760"/>
      <c r="G133" s="305"/>
      <c r="H133" s="305"/>
      <c r="I133" s="702"/>
      <c r="J133" s="704"/>
      <c r="K133" s="702"/>
      <c r="L133" s="704"/>
      <c r="M133" s="8"/>
      <c r="N133" s="168">
        <v>56</v>
      </c>
      <c r="O133" s="760"/>
      <c r="P133" s="760"/>
      <c r="Q133" s="760"/>
      <c r="R133" s="760"/>
      <c r="S133" s="305"/>
      <c r="T133" s="305"/>
      <c r="U133" s="702"/>
      <c r="V133" s="704"/>
      <c r="W133" s="702"/>
      <c r="X133" s="704"/>
      <c r="Y133" s="8"/>
      <c r="AA133" s="117" t="str">
        <f t="shared" si="10"/>
        <v/>
      </c>
      <c r="AB133" s="117" t="str">
        <f t="shared" si="11"/>
        <v/>
      </c>
    </row>
    <row r="134" spans="2:28" s="117" customFormat="1" ht="19.05" customHeight="1">
      <c r="B134" s="129">
        <v>23</v>
      </c>
      <c r="C134" s="760"/>
      <c r="D134" s="760"/>
      <c r="E134" s="760"/>
      <c r="F134" s="760"/>
      <c r="G134" s="305"/>
      <c r="H134" s="305"/>
      <c r="I134" s="702"/>
      <c r="J134" s="704"/>
      <c r="K134" s="702"/>
      <c r="L134" s="704"/>
      <c r="M134" s="8"/>
      <c r="N134" s="168">
        <v>57</v>
      </c>
      <c r="O134" s="760"/>
      <c r="P134" s="760"/>
      <c r="Q134" s="760"/>
      <c r="R134" s="760"/>
      <c r="S134" s="305"/>
      <c r="T134" s="305"/>
      <c r="U134" s="702"/>
      <c r="V134" s="704"/>
      <c r="W134" s="702"/>
      <c r="X134" s="704"/>
      <c r="Y134" s="8"/>
      <c r="AA134" s="117" t="str">
        <f t="shared" si="10"/>
        <v/>
      </c>
      <c r="AB134" s="117" t="str">
        <f t="shared" si="11"/>
        <v/>
      </c>
    </row>
    <row r="135" spans="2:28" s="117" customFormat="1" ht="19.05" customHeight="1">
      <c r="B135" s="129">
        <v>24</v>
      </c>
      <c r="C135" s="760"/>
      <c r="D135" s="760"/>
      <c r="E135" s="760"/>
      <c r="F135" s="760"/>
      <c r="G135" s="305"/>
      <c r="H135" s="305"/>
      <c r="I135" s="702"/>
      <c r="J135" s="704"/>
      <c r="K135" s="702"/>
      <c r="L135" s="704"/>
      <c r="M135" s="8"/>
      <c r="N135" s="168">
        <v>58</v>
      </c>
      <c r="O135" s="760"/>
      <c r="P135" s="760"/>
      <c r="Q135" s="760"/>
      <c r="R135" s="760"/>
      <c r="S135" s="305"/>
      <c r="T135" s="305"/>
      <c r="U135" s="702"/>
      <c r="V135" s="704"/>
      <c r="W135" s="702"/>
      <c r="X135" s="704"/>
      <c r="Y135" s="8"/>
      <c r="AA135" s="117" t="str">
        <f t="shared" si="10"/>
        <v/>
      </c>
      <c r="AB135" s="117" t="str">
        <f t="shared" si="11"/>
        <v/>
      </c>
    </row>
    <row r="136" spans="2:28" s="117" customFormat="1" ht="19.05" customHeight="1">
      <c r="B136" s="129">
        <v>25</v>
      </c>
      <c r="C136" s="760"/>
      <c r="D136" s="760"/>
      <c r="E136" s="760"/>
      <c r="F136" s="760"/>
      <c r="G136" s="305"/>
      <c r="H136" s="305"/>
      <c r="I136" s="702"/>
      <c r="J136" s="704"/>
      <c r="K136" s="702"/>
      <c r="L136" s="704"/>
      <c r="M136" s="8"/>
      <c r="N136" s="168">
        <v>59</v>
      </c>
      <c r="O136" s="760"/>
      <c r="P136" s="760"/>
      <c r="Q136" s="760"/>
      <c r="R136" s="760"/>
      <c r="S136" s="305"/>
      <c r="T136" s="305"/>
      <c r="U136" s="702"/>
      <c r="V136" s="704"/>
      <c r="W136" s="702"/>
      <c r="X136" s="704"/>
      <c r="Y136" s="8"/>
      <c r="AA136" s="117" t="str">
        <f t="shared" si="10"/>
        <v/>
      </c>
      <c r="AB136" s="117" t="str">
        <f t="shared" si="11"/>
        <v/>
      </c>
    </row>
    <row r="137" spans="2:28" s="117" customFormat="1" ht="19.05" customHeight="1" thickBot="1">
      <c r="B137" s="129">
        <v>26</v>
      </c>
      <c r="C137" s="760"/>
      <c r="D137" s="760"/>
      <c r="E137" s="760"/>
      <c r="F137" s="760"/>
      <c r="G137" s="305"/>
      <c r="H137" s="305"/>
      <c r="I137" s="702"/>
      <c r="J137" s="704"/>
      <c r="K137" s="702"/>
      <c r="L137" s="704"/>
      <c r="M137" s="8"/>
      <c r="N137" s="169">
        <v>60</v>
      </c>
      <c r="O137" s="761"/>
      <c r="P137" s="761"/>
      <c r="Q137" s="761"/>
      <c r="R137" s="761"/>
      <c r="S137" s="307"/>
      <c r="T137" s="307"/>
      <c r="U137" s="709"/>
      <c r="V137" s="711"/>
      <c r="W137" s="709"/>
      <c r="X137" s="711"/>
      <c r="Y137" s="9"/>
      <c r="AA137" s="117" t="str">
        <f t="shared" si="10"/>
        <v/>
      </c>
      <c r="AB137" s="117" t="str">
        <f t="shared" si="11"/>
        <v/>
      </c>
    </row>
    <row r="138" spans="2:28" s="117" customFormat="1" ht="19.05" customHeight="1">
      <c r="B138" s="129">
        <v>27</v>
      </c>
      <c r="C138" s="760"/>
      <c r="D138" s="760"/>
      <c r="E138" s="760"/>
      <c r="F138" s="760"/>
      <c r="G138" s="305"/>
      <c r="H138" s="305"/>
      <c r="I138" s="702"/>
      <c r="J138" s="704"/>
      <c r="K138" s="702"/>
      <c r="L138" s="704"/>
      <c r="M138" s="8"/>
      <c r="N138" s="170">
        <v>61</v>
      </c>
      <c r="O138" s="754"/>
      <c r="P138" s="754"/>
      <c r="Q138" s="754"/>
      <c r="R138" s="754"/>
      <c r="S138" s="306"/>
      <c r="T138" s="306"/>
      <c r="U138" s="755"/>
      <c r="V138" s="756"/>
      <c r="W138" s="757"/>
      <c r="X138" s="758"/>
      <c r="Y138" s="11"/>
      <c r="AA138" s="117" t="str">
        <f t="shared" si="10"/>
        <v/>
      </c>
      <c r="AB138" s="117" t="str">
        <f t="shared" si="11"/>
        <v/>
      </c>
    </row>
    <row r="139" spans="2:28" s="117" customFormat="1" ht="19.05" customHeight="1">
      <c r="B139" s="129">
        <v>28</v>
      </c>
      <c r="C139" s="760"/>
      <c r="D139" s="760"/>
      <c r="E139" s="760"/>
      <c r="F139" s="760"/>
      <c r="G139" s="305"/>
      <c r="H139" s="305"/>
      <c r="I139" s="702"/>
      <c r="J139" s="704"/>
      <c r="K139" s="702"/>
      <c r="L139" s="704"/>
      <c r="M139" s="8"/>
      <c r="N139" s="168">
        <v>62</v>
      </c>
      <c r="O139" s="760"/>
      <c r="P139" s="760"/>
      <c r="Q139" s="760"/>
      <c r="R139" s="760"/>
      <c r="S139" s="305"/>
      <c r="T139" s="305"/>
      <c r="U139" s="702"/>
      <c r="V139" s="704"/>
      <c r="W139" s="702"/>
      <c r="X139" s="704"/>
      <c r="Y139" s="8"/>
      <c r="AA139" s="117" t="str">
        <f t="shared" si="10"/>
        <v/>
      </c>
      <c r="AB139" s="117" t="str">
        <f t="shared" si="11"/>
        <v/>
      </c>
    </row>
    <row r="140" spans="2:28" s="117" customFormat="1" ht="19.05" customHeight="1">
      <c r="B140" s="129">
        <v>29</v>
      </c>
      <c r="C140" s="760"/>
      <c r="D140" s="760"/>
      <c r="E140" s="760"/>
      <c r="F140" s="760"/>
      <c r="G140" s="305"/>
      <c r="H140" s="305"/>
      <c r="I140" s="702"/>
      <c r="J140" s="704"/>
      <c r="K140" s="702"/>
      <c r="L140" s="704"/>
      <c r="M140" s="8"/>
      <c r="N140" s="168">
        <v>63</v>
      </c>
      <c r="O140" s="760"/>
      <c r="P140" s="760"/>
      <c r="Q140" s="760"/>
      <c r="R140" s="760"/>
      <c r="S140" s="305"/>
      <c r="T140" s="305"/>
      <c r="U140" s="702"/>
      <c r="V140" s="704"/>
      <c r="W140" s="702"/>
      <c r="X140" s="704"/>
      <c r="Y140" s="8"/>
      <c r="AA140" s="117" t="str">
        <f t="shared" si="10"/>
        <v/>
      </c>
      <c r="AB140" s="117" t="str">
        <f t="shared" si="11"/>
        <v/>
      </c>
    </row>
    <row r="141" spans="2:28" s="117" customFormat="1" ht="19.05" customHeight="1" thickBot="1">
      <c r="B141" s="133">
        <v>30</v>
      </c>
      <c r="C141" s="761"/>
      <c r="D141" s="761"/>
      <c r="E141" s="761"/>
      <c r="F141" s="761"/>
      <c r="G141" s="307"/>
      <c r="H141" s="307"/>
      <c r="I141" s="709"/>
      <c r="J141" s="711"/>
      <c r="K141" s="709"/>
      <c r="L141" s="711"/>
      <c r="M141" s="9"/>
      <c r="N141" s="168">
        <v>64</v>
      </c>
      <c r="O141" s="760"/>
      <c r="P141" s="760"/>
      <c r="Q141" s="760"/>
      <c r="R141" s="760"/>
      <c r="S141" s="305"/>
      <c r="T141" s="305"/>
      <c r="U141" s="702"/>
      <c r="V141" s="704"/>
      <c r="W141" s="702"/>
      <c r="X141" s="704"/>
      <c r="Y141" s="8"/>
      <c r="AA141" s="117" t="str">
        <f t="shared" si="10"/>
        <v/>
      </c>
      <c r="AB141" s="117" t="str">
        <f t="shared" si="11"/>
        <v/>
      </c>
    </row>
    <row r="142" spans="2:28" s="117" customFormat="1" ht="19.05" customHeight="1">
      <c r="B142" s="139">
        <v>31</v>
      </c>
      <c r="C142" s="754"/>
      <c r="D142" s="754"/>
      <c r="E142" s="754"/>
      <c r="F142" s="754"/>
      <c r="G142" s="306"/>
      <c r="H142" s="306"/>
      <c r="I142" s="755"/>
      <c r="J142" s="756"/>
      <c r="K142" s="757"/>
      <c r="L142" s="758"/>
      <c r="M142" s="10"/>
      <c r="N142" s="168">
        <v>65</v>
      </c>
      <c r="O142" s="760"/>
      <c r="P142" s="760"/>
      <c r="Q142" s="760"/>
      <c r="R142" s="760"/>
      <c r="S142" s="305"/>
      <c r="T142" s="306"/>
      <c r="U142" s="702"/>
      <c r="V142" s="704"/>
      <c r="W142" s="757"/>
      <c r="X142" s="758"/>
      <c r="Y142" s="11"/>
      <c r="AA142" s="117" t="str">
        <f t="shared" si="10"/>
        <v/>
      </c>
      <c r="AB142" s="117" t="str">
        <f t="shared" si="11"/>
        <v/>
      </c>
    </row>
    <row r="143" spans="2:28" s="117" customFormat="1" ht="19.05" customHeight="1">
      <c r="B143" s="129">
        <v>32</v>
      </c>
      <c r="C143" s="760"/>
      <c r="D143" s="760"/>
      <c r="E143" s="760"/>
      <c r="F143" s="760"/>
      <c r="G143" s="305"/>
      <c r="H143" s="305"/>
      <c r="I143" s="702"/>
      <c r="J143" s="704"/>
      <c r="K143" s="702"/>
      <c r="L143" s="704"/>
      <c r="M143" s="8"/>
      <c r="N143" s="168">
        <v>66</v>
      </c>
      <c r="O143" s="760"/>
      <c r="P143" s="760"/>
      <c r="Q143" s="760"/>
      <c r="R143" s="760"/>
      <c r="S143" s="305"/>
      <c r="T143" s="305"/>
      <c r="U143" s="702"/>
      <c r="V143" s="704"/>
      <c r="W143" s="702"/>
      <c r="X143" s="704"/>
      <c r="Y143" s="8"/>
      <c r="AA143" s="117" t="str">
        <f t="shared" si="10"/>
        <v/>
      </c>
      <c r="AB143" s="117" t="str">
        <f t="shared" si="11"/>
        <v/>
      </c>
    </row>
    <row r="144" spans="2:28" s="117" customFormat="1" ht="19.05" customHeight="1">
      <c r="B144" s="129">
        <v>33</v>
      </c>
      <c r="C144" s="760"/>
      <c r="D144" s="760"/>
      <c r="E144" s="760"/>
      <c r="F144" s="760"/>
      <c r="G144" s="305"/>
      <c r="H144" s="305"/>
      <c r="I144" s="702"/>
      <c r="J144" s="704"/>
      <c r="K144" s="702"/>
      <c r="L144" s="704"/>
      <c r="M144" s="8"/>
      <c r="N144" s="168">
        <v>67</v>
      </c>
      <c r="O144" s="760"/>
      <c r="P144" s="760"/>
      <c r="Q144" s="760"/>
      <c r="R144" s="760"/>
      <c r="S144" s="305"/>
      <c r="T144" s="305"/>
      <c r="U144" s="702"/>
      <c r="V144" s="704"/>
      <c r="W144" s="702"/>
      <c r="X144" s="704"/>
      <c r="Y144" s="8"/>
      <c r="AA144" s="117" t="str">
        <f t="shared" si="10"/>
        <v/>
      </c>
      <c r="AB144" s="117" t="str">
        <f t="shared" si="11"/>
        <v/>
      </c>
    </row>
    <row r="145" spans="2:28" s="117" customFormat="1" ht="19.05" customHeight="1" thickBot="1">
      <c r="B145" s="133">
        <v>34</v>
      </c>
      <c r="C145" s="761"/>
      <c r="D145" s="761"/>
      <c r="E145" s="761"/>
      <c r="F145" s="761"/>
      <c r="G145" s="307"/>
      <c r="H145" s="307"/>
      <c r="I145" s="709"/>
      <c r="J145" s="711"/>
      <c r="K145" s="709"/>
      <c r="L145" s="711"/>
      <c r="M145" s="9"/>
      <c r="N145" s="169">
        <v>68</v>
      </c>
      <c r="O145" s="761"/>
      <c r="P145" s="761"/>
      <c r="Q145" s="761"/>
      <c r="R145" s="761"/>
      <c r="S145" s="307"/>
      <c r="T145" s="307"/>
      <c r="U145" s="709"/>
      <c r="V145" s="711"/>
      <c r="W145" s="709"/>
      <c r="X145" s="711"/>
      <c r="Y145" s="9"/>
      <c r="AA145" s="117" t="str">
        <f t="shared" si="10"/>
        <v/>
      </c>
      <c r="AB145" s="117" t="str">
        <f t="shared" si="11"/>
        <v/>
      </c>
    </row>
    <row r="146" spans="2:28" ht="9.75" customHeight="1" thickBot="1">
      <c r="W146" s="114"/>
      <c r="X146" s="114"/>
    </row>
    <row r="147" spans="2:28" ht="15.75" customHeight="1">
      <c r="B147" s="762" t="s">
        <v>16</v>
      </c>
      <c r="C147" s="741" t="s">
        <v>12</v>
      </c>
      <c r="D147" s="765"/>
      <c r="E147" s="741" t="s">
        <v>17</v>
      </c>
      <c r="F147" s="765"/>
      <c r="G147" s="712" t="s">
        <v>18</v>
      </c>
      <c r="H147" s="712"/>
      <c r="I147" s="712" t="s">
        <v>19</v>
      </c>
      <c r="J147" s="712"/>
      <c r="K147" s="712" t="s">
        <v>20</v>
      </c>
      <c r="L147" s="712"/>
      <c r="M147" s="289" t="s">
        <v>318</v>
      </c>
      <c r="N147" s="712" t="s">
        <v>21</v>
      </c>
      <c r="O147" s="741"/>
      <c r="P147" s="815" t="s">
        <v>22</v>
      </c>
      <c r="Q147" s="816"/>
      <c r="R147" s="179"/>
      <c r="S147" s="791" t="s">
        <v>294</v>
      </c>
      <c r="T147" s="791"/>
      <c r="U147" s="791"/>
      <c r="V147" s="791"/>
      <c r="W147" s="791"/>
      <c r="X147" s="791"/>
      <c r="Y147" s="791"/>
    </row>
    <row r="148" spans="2:28" ht="15.75" customHeight="1">
      <c r="B148" s="763"/>
      <c r="C148" s="705" t="s">
        <v>23</v>
      </c>
      <c r="D148" s="706"/>
      <c r="E148" s="705">
        <f>COUNTIF($AA$112:$AB$145,CONCATENATE($C148,E$147))</f>
        <v>0</v>
      </c>
      <c r="F148" s="706"/>
      <c r="G148" s="705">
        <f>COUNTIF($AA$112:$AB$145,CONCATENATE($C148,G$147))</f>
        <v>0</v>
      </c>
      <c r="H148" s="706"/>
      <c r="I148" s="705">
        <f>COUNTIF($AA$112:$AB$145,CONCATENATE($C148,I$147))</f>
        <v>0</v>
      </c>
      <c r="J148" s="706"/>
      <c r="K148" s="705">
        <f>COUNTIF($AA$112:$AB$145,CONCATENATE($C148,K$147))</f>
        <v>0</v>
      </c>
      <c r="L148" s="706"/>
      <c r="M148" s="290"/>
      <c r="N148" s="705">
        <f>COUNTIF($AA$112:$AB$145,CONCATENATE($C148,N$147))</f>
        <v>0</v>
      </c>
      <c r="O148" s="807"/>
      <c r="P148" s="808">
        <f>SUM(E148:O148)</f>
        <v>0</v>
      </c>
      <c r="Q148" s="734"/>
      <c r="R148" s="179"/>
      <c r="S148" s="276" t="s">
        <v>293</v>
      </c>
      <c r="T148" s="276" t="s">
        <v>18</v>
      </c>
      <c r="U148" s="276" t="s">
        <v>19</v>
      </c>
      <c r="V148" s="276" t="s">
        <v>20</v>
      </c>
      <c r="W148" s="284" t="s">
        <v>318</v>
      </c>
      <c r="X148" s="276" t="s">
        <v>21</v>
      </c>
      <c r="Y148" s="276" t="s">
        <v>22</v>
      </c>
    </row>
    <row r="149" spans="2:28" ht="15.75" customHeight="1" thickBot="1">
      <c r="B149" s="763"/>
      <c r="C149" s="743" t="s">
        <v>24</v>
      </c>
      <c r="D149" s="759"/>
      <c r="E149" s="743">
        <f>COUNTIF($AA$112:$AB$145,CONCATENATE($C149,E$147))</f>
        <v>0</v>
      </c>
      <c r="F149" s="759"/>
      <c r="G149" s="743">
        <f>COUNTIF($AA$112:$AB$145,CONCATENATE($C149,G$147))</f>
        <v>0</v>
      </c>
      <c r="H149" s="759"/>
      <c r="I149" s="743">
        <f>COUNTIF($AA$112:$AB$145,CONCATENATE($C149,I$147))</f>
        <v>0</v>
      </c>
      <c r="J149" s="759"/>
      <c r="K149" s="743">
        <f>COUNTIF($AA$112:$AB$145,CONCATENATE($C149,K$147))</f>
        <v>0</v>
      </c>
      <c r="L149" s="759"/>
      <c r="M149" s="291"/>
      <c r="N149" s="743">
        <f>COUNTIF($AA$112:$AB$145,CONCATENATE($C149,N$147))</f>
        <v>0</v>
      </c>
      <c r="O149" s="803"/>
      <c r="P149" s="804">
        <f>SUM(E149:O149)</f>
        <v>0</v>
      </c>
      <c r="Q149" s="744"/>
      <c r="R149" s="179"/>
      <c r="S149" s="277">
        <f>$E$48+$E$99+$E$150</f>
        <v>0</v>
      </c>
      <c r="T149" s="277">
        <f>$G$48+$G$99+$G$150</f>
        <v>0</v>
      </c>
      <c r="U149" s="277">
        <f>$I$48+$I$99+$I$150</f>
        <v>0</v>
      </c>
      <c r="V149" s="277">
        <f>$K$48+$K$99+$K$150</f>
        <v>0</v>
      </c>
      <c r="W149" s="287">
        <f>$M$48+$M$99+$M$150</f>
        <v>0</v>
      </c>
      <c r="X149" s="288">
        <f>$N$48+$N$99+$N$150</f>
        <v>0</v>
      </c>
      <c r="Y149" s="283">
        <f>$P$48+$P$99+$P$150</f>
        <v>0</v>
      </c>
    </row>
    <row r="150" spans="2:28" ht="15.75" customHeight="1" thickTop="1" thickBot="1">
      <c r="B150" s="764"/>
      <c r="C150" s="766" t="s">
        <v>22</v>
      </c>
      <c r="D150" s="767"/>
      <c r="E150" s="766">
        <f>SUM(E148:F149)</f>
        <v>0</v>
      </c>
      <c r="F150" s="767"/>
      <c r="G150" s="766">
        <f>SUM(G148:H149)</f>
        <v>0</v>
      </c>
      <c r="H150" s="767"/>
      <c r="I150" s="766">
        <f>SUM(I148:J149)</f>
        <v>0</v>
      </c>
      <c r="J150" s="767"/>
      <c r="K150" s="766">
        <f>SUM(K148:L149)</f>
        <v>0</v>
      </c>
      <c r="L150" s="767"/>
      <c r="M150" s="314">
        <f>COUNTIF(H112:H145, "&gt;=65")+COUNTIF(T112:T145, "&gt;=65")</f>
        <v>0</v>
      </c>
      <c r="N150" s="766">
        <f>SUM(N148:O149)</f>
        <v>0</v>
      </c>
      <c r="O150" s="809"/>
      <c r="P150" s="817">
        <f>SUM(P148:Q149)</f>
        <v>0</v>
      </c>
      <c r="Q150" s="818"/>
      <c r="R150" s="179"/>
      <c r="S150" s="144"/>
      <c r="T150" s="144"/>
      <c r="U150" s="773"/>
      <c r="V150" s="773"/>
      <c r="W150" s="773"/>
      <c r="X150" s="773"/>
    </row>
    <row r="151" spans="2:28" ht="15.75" customHeight="1">
      <c r="B151" s="172" t="s">
        <v>25</v>
      </c>
      <c r="C151" s="769" t="s">
        <v>231</v>
      </c>
      <c r="D151" s="769"/>
      <c r="E151" s="769"/>
      <c r="F151" s="769"/>
      <c r="G151" s="769"/>
      <c r="H151" s="769"/>
      <c r="I151" s="769"/>
      <c r="J151" s="769"/>
      <c r="K151" s="769"/>
      <c r="L151" s="769"/>
      <c r="M151" s="769"/>
      <c r="N151" s="769"/>
      <c r="O151" s="769"/>
      <c r="P151" s="769"/>
      <c r="Q151" s="769"/>
      <c r="R151" s="769"/>
      <c r="S151" s="769"/>
      <c r="T151" s="769"/>
      <c r="U151" s="769"/>
      <c r="V151" s="769"/>
      <c r="W151" s="769"/>
      <c r="X151" s="769"/>
      <c r="Y151" s="769"/>
    </row>
    <row r="152" spans="2:28">
      <c r="B152" s="172" t="s">
        <v>25</v>
      </c>
      <c r="C152" s="770" t="s">
        <v>233</v>
      </c>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172"/>
    </row>
    <row r="153" spans="2:28" ht="17.25" customHeight="1">
      <c r="B153" s="172"/>
      <c r="C153" s="172" t="s">
        <v>232</v>
      </c>
      <c r="D153" s="172"/>
      <c r="E153" s="172"/>
      <c r="F153" s="172"/>
      <c r="G153" s="172"/>
      <c r="H153" s="172"/>
      <c r="I153" s="172"/>
      <c r="J153" s="172"/>
      <c r="K153" s="172"/>
      <c r="L153" s="172"/>
      <c r="M153" s="172"/>
      <c r="N153" s="172"/>
      <c r="O153" s="172"/>
      <c r="P153" s="172"/>
      <c r="Q153" s="172"/>
      <c r="R153" s="172"/>
      <c r="S153" s="172"/>
      <c r="T153" s="774" t="str">
        <f>①活動計画表!$AK$91</f>
        <v>ver2607</v>
      </c>
      <c r="U153" s="774"/>
      <c r="V153" s="774"/>
      <c r="W153" s="774"/>
      <c r="X153" s="774"/>
      <c r="Y153" s="774"/>
    </row>
  </sheetData>
  <sheetProtection selectLockedCells="1"/>
  <mergeCells count="779">
    <mergeCell ref="W136:X136"/>
    <mergeCell ref="W139:X139"/>
    <mergeCell ref="U140:V140"/>
    <mergeCell ref="W140:X140"/>
    <mergeCell ref="U141:V141"/>
    <mergeCell ref="W141:X141"/>
    <mergeCell ref="U142:V142"/>
    <mergeCell ref="W142:X142"/>
    <mergeCell ref="U143:V143"/>
    <mergeCell ref="W143:X143"/>
    <mergeCell ref="O90:R90"/>
    <mergeCell ref="U150:V150"/>
    <mergeCell ref="U136:V136"/>
    <mergeCell ref="U137:V137"/>
    <mergeCell ref="U116:V116"/>
    <mergeCell ref="U87:V87"/>
    <mergeCell ref="U81:V81"/>
    <mergeCell ref="U76:V76"/>
    <mergeCell ref="U71:V71"/>
    <mergeCell ref="O82:R82"/>
    <mergeCell ref="O121:R121"/>
    <mergeCell ref="O86:R86"/>
    <mergeCell ref="O116:R116"/>
    <mergeCell ref="O118:R118"/>
    <mergeCell ref="O132:R132"/>
    <mergeCell ref="S96:Y96"/>
    <mergeCell ref="W150:X150"/>
    <mergeCell ref="P147:Q147"/>
    <mergeCell ref="P148:Q148"/>
    <mergeCell ref="P149:Q149"/>
    <mergeCell ref="P150:Q150"/>
    <mergeCell ref="N99:O99"/>
    <mergeCell ref="N98:O98"/>
    <mergeCell ref="N97:O97"/>
    <mergeCell ref="U133:V133"/>
    <mergeCell ref="W133:X133"/>
    <mergeCell ref="W134:X134"/>
    <mergeCell ref="U135:V135"/>
    <mergeCell ref="W135:X135"/>
    <mergeCell ref="U126:V126"/>
    <mergeCell ref="W126:X126"/>
    <mergeCell ref="U127:V127"/>
    <mergeCell ref="W127:X127"/>
    <mergeCell ref="U128:V128"/>
    <mergeCell ref="W128:X128"/>
    <mergeCell ref="U129:V129"/>
    <mergeCell ref="U134:V134"/>
    <mergeCell ref="W131:X131"/>
    <mergeCell ref="U132:V132"/>
    <mergeCell ref="W132:X132"/>
    <mergeCell ref="W129:X129"/>
    <mergeCell ref="U130:V130"/>
    <mergeCell ref="W130:X130"/>
    <mergeCell ref="U121:V121"/>
    <mergeCell ref="W121:X121"/>
    <mergeCell ref="U122:V122"/>
    <mergeCell ref="W122:X122"/>
    <mergeCell ref="U123:V123"/>
    <mergeCell ref="W123:X123"/>
    <mergeCell ref="U124:V124"/>
    <mergeCell ref="W124:X124"/>
    <mergeCell ref="U125:V125"/>
    <mergeCell ref="W125:X125"/>
    <mergeCell ref="K93:L93"/>
    <mergeCell ref="I94:J94"/>
    <mergeCell ref="N96:O96"/>
    <mergeCell ref="K91:L91"/>
    <mergeCell ref="P99:Q99"/>
    <mergeCell ref="P98:Q98"/>
    <mergeCell ref="P97:Q97"/>
    <mergeCell ref="P96:Q96"/>
    <mergeCell ref="U131:V131"/>
    <mergeCell ref="U117:V117"/>
    <mergeCell ref="U118:V118"/>
    <mergeCell ref="K121:L121"/>
    <mergeCell ref="K94:L94"/>
    <mergeCell ref="K96:L96"/>
    <mergeCell ref="K98:L98"/>
    <mergeCell ref="I92:J92"/>
    <mergeCell ref="K92:L92"/>
    <mergeCell ref="O117:R117"/>
    <mergeCell ref="I116:J116"/>
    <mergeCell ref="K116:L116"/>
    <mergeCell ref="I117:J117"/>
    <mergeCell ref="K117:L117"/>
    <mergeCell ref="O130:R130"/>
    <mergeCell ref="O131:R131"/>
    <mergeCell ref="U86:V86"/>
    <mergeCell ref="W86:X86"/>
    <mergeCell ref="U84:V84"/>
    <mergeCell ref="W84:X84"/>
    <mergeCell ref="W118:X118"/>
    <mergeCell ref="U119:V119"/>
    <mergeCell ref="W119:X119"/>
    <mergeCell ref="U120:V120"/>
    <mergeCell ref="W120:X120"/>
    <mergeCell ref="W87:X87"/>
    <mergeCell ref="U88:V88"/>
    <mergeCell ref="W88:X88"/>
    <mergeCell ref="U89:V89"/>
    <mergeCell ref="W89:X89"/>
    <mergeCell ref="U111:V111"/>
    <mergeCell ref="W111:X111"/>
    <mergeCell ref="U112:V112"/>
    <mergeCell ref="W112:X112"/>
    <mergeCell ref="U99:V99"/>
    <mergeCell ref="E108:Y108"/>
    <mergeCell ref="B105:H105"/>
    <mergeCell ref="C110:W110"/>
    <mergeCell ref="C111:F111"/>
    <mergeCell ref="I93:J93"/>
    <mergeCell ref="U80:V80"/>
    <mergeCell ref="W80:X80"/>
    <mergeCell ref="W81:X81"/>
    <mergeCell ref="U82:V82"/>
    <mergeCell ref="W82:X82"/>
    <mergeCell ref="U83:V83"/>
    <mergeCell ref="W83:X83"/>
    <mergeCell ref="U85:V85"/>
    <mergeCell ref="W85:X85"/>
    <mergeCell ref="U75:V75"/>
    <mergeCell ref="W75:X75"/>
    <mergeCell ref="W76:X76"/>
    <mergeCell ref="U77:V77"/>
    <mergeCell ref="W77:X77"/>
    <mergeCell ref="U78:V78"/>
    <mergeCell ref="W78:X78"/>
    <mergeCell ref="U79:V79"/>
    <mergeCell ref="W79:X79"/>
    <mergeCell ref="U70:V70"/>
    <mergeCell ref="W70:X70"/>
    <mergeCell ref="W71:X71"/>
    <mergeCell ref="U72:V72"/>
    <mergeCell ref="W72:X72"/>
    <mergeCell ref="U73:V73"/>
    <mergeCell ref="W73:X73"/>
    <mergeCell ref="U74:V74"/>
    <mergeCell ref="W74:X74"/>
    <mergeCell ref="U37:V37"/>
    <mergeCell ref="W37:X37"/>
    <mergeCell ref="U38:V38"/>
    <mergeCell ref="W38:X38"/>
    <mergeCell ref="U39:V39"/>
    <mergeCell ref="W39:X39"/>
    <mergeCell ref="I43:J43"/>
    <mergeCell ref="E57:Y57"/>
    <mergeCell ref="I42:J42"/>
    <mergeCell ref="B54:H54"/>
    <mergeCell ref="I54:O54"/>
    <mergeCell ref="P54:Q54"/>
    <mergeCell ref="W45:X45"/>
    <mergeCell ref="S46:T46"/>
    <mergeCell ref="U46:V46"/>
    <mergeCell ref="U40:V40"/>
    <mergeCell ref="W40:X40"/>
    <mergeCell ref="U41:V41"/>
    <mergeCell ref="W41:X41"/>
    <mergeCell ref="U42:V42"/>
    <mergeCell ref="W42:X42"/>
    <mergeCell ref="U43:V43"/>
    <mergeCell ref="W43:X43"/>
    <mergeCell ref="S45:T45"/>
    <mergeCell ref="U32:V32"/>
    <mergeCell ref="W32:X32"/>
    <mergeCell ref="U33:V33"/>
    <mergeCell ref="W33:X33"/>
    <mergeCell ref="U34:V34"/>
    <mergeCell ref="W34:X34"/>
    <mergeCell ref="U35:V35"/>
    <mergeCell ref="W35:X35"/>
    <mergeCell ref="U36:V36"/>
    <mergeCell ref="W36:X36"/>
    <mergeCell ref="U27:V27"/>
    <mergeCell ref="W27:X27"/>
    <mergeCell ref="U28:V28"/>
    <mergeCell ref="W28:X28"/>
    <mergeCell ref="U29:V29"/>
    <mergeCell ref="W29:X29"/>
    <mergeCell ref="U30:V30"/>
    <mergeCell ref="W30:X30"/>
    <mergeCell ref="U31:V31"/>
    <mergeCell ref="W31:X31"/>
    <mergeCell ref="U22:V22"/>
    <mergeCell ref="W22:X22"/>
    <mergeCell ref="U23:V23"/>
    <mergeCell ref="W23:X23"/>
    <mergeCell ref="U24:V24"/>
    <mergeCell ref="W24:X24"/>
    <mergeCell ref="U25:V25"/>
    <mergeCell ref="W25:X25"/>
    <mergeCell ref="U26:V26"/>
    <mergeCell ref="W26:X26"/>
    <mergeCell ref="U17:V17"/>
    <mergeCell ref="W17:X17"/>
    <mergeCell ref="U18:V18"/>
    <mergeCell ref="W18:X18"/>
    <mergeCell ref="U19:V19"/>
    <mergeCell ref="W19:X19"/>
    <mergeCell ref="U20:V20"/>
    <mergeCell ref="W20:X20"/>
    <mergeCell ref="U21:V21"/>
    <mergeCell ref="W21:X21"/>
    <mergeCell ref="U12:V12"/>
    <mergeCell ref="W12:X12"/>
    <mergeCell ref="U13:V13"/>
    <mergeCell ref="W13:X13"/>
    <mergeCell ref="U14:V14"/>
    <mergeCell ref="W14:X14"/>
    <mergeCell ref="U15:V15"/>
    <mergeCell ref="W15:X15"/>
    <mergeCell ref="U16:V16"/>
    <mergeCell ref="W16:X16"/>
    <mergeCell ref="I24:J24"/>
    <mergeCell ref="I25:J25"/>
    <mergeCell ref="I26:J26"/>
    <mergeCell ref="I27:J27"/>
    <mergeCell ref="I28:J28"/>
    <mergeCell ref="I29:J29"/>
    <mergeCell ref="I30:J30"/>
    <mergeCell ref="I31:J31"/>
    <mergeCell ref="I32:J32"/>
    <mergeCell ref="I33:J33"/>
    <mergeCell ref="I34:J34"/>
    <mergeCell ref="I35:J35"/>
    <mergeCell ref="I36:J36"/>
    <mergeCell ref="K37:L37"/>
    <mergeCell ref="K38:L38"/>
    <mergeCell ref="K39:L39"/>
    <mergeCell ref="K40:L40"/>
    <mergeCell ref="K41:L41"/>
    <mergeCell ref="O73:R73"/>
    <mergeCell ref="K71:L71"/>
    <mergeCell ref="I72:J72"/>
    <mergeCell ref="K72:L72"/>
    <mergeCell ref="I37:J37"/>
    <mergeCell ref="I38:J38"/>
    <mergeCell ref="I39:J39"/>
    <mergeCell ref="I40:J40"/>
    <mergeCell ref="I41:J41"/>
    <mergeCell ref="K42:L42"/>
    <mergeCell ref="K43:L43"/>
    <mergeCell ref="I63:J63"/>
    <mergeCell ref="K63:L63"/>
    <mergeCell ref="I60:J60"/>
    <mergeCell ref="K60:L60"/>
    <mergeCell ref="I61:J61"/>
    <mergeCell ref="K61:L61"/>
    <mergeCell ref="I62:J62"/>
    <mergeCell ref="K62:L62"/>
    <mergeCell ref="I73:J73"/>
    <mergeCell ref="K73:L73"/>
    <mergeCell ref="O68:R68"/>
    <mergeCell ref="O18:R18"/>
    <mergeCell ref="O19:R19"/>
    <mergeCell ref="K23:L23"/>
    <mergeCell ref="K18:L18"/>
    <mergeCell ref="K19:L19"/>
    <mergeCell ref="K20:L20"/>
    <mergeCell ref="I70:J70"/>
    <mergeCell ref="K70:L70"/>
    <mergeCell ref="I71:J71"/>
    <mergeCell ref="I48:J48"/>
    <mergeCell ref="I46:J46"/>
    <mergeCell ref="I47:J47"/>
    <mergeCell ref="I69:J69"/>
    <mergeCell ref="K69:L69"/>
    <mergeCell ref="I65:J65"/>
    <mergeCell ref="K65:L65"/>
    <mergeCell ref="I66:J66"/>
    <mergeCell ref="K66:L66"/>
    <mergeCell ref="I67:J67"/>
    <mergeCell ref="K67:L67"/>
    <mergeCell ref="I68:J68"/>
    <mergeCell ref="K68:L68"/>
    <mergeCell ref="O28:R28"/>
    <mergeCell ref="O29:R29"/>
    <mergeCell ref="O12:R12"/>
    <mergeCell ref="O13:R13"/>
    <mergeCell ref="O14:R14"/>
    <mergeCell ref="O136:R136"/>
    <mergeCell ref="K147:L147"/>
    <mergeCell ref="N147:O147"/>
    <mergeCell ref="N148:O148"/>
    <mergeCell ref="O126:R126"/>
    <mergeCell ref="O129:R129"/>
    <mergeCell ref="O133:R133"/>
    <mergeCell ref="O137:R137"/>
    <mergeCell ref="O140:R140"/>
    <mergeCell ref="K28:L28"/>
    <mergeCell ref="K29:L29"/>
    <mergeCell ref="K30:L30"/>
    <mergeCell ref="K31:L31"/>
    <mergeCell ref="K35:L35"/>
    <mergeCell ref="K36:L36"/>
    <mergeCell ref="K34:L34"/>
    <mergeCell ref="K24:L24"/>
    <mergeCell ref="K25:L25"/>
    <mergeCell ref="K26:L26"/>
    <mergeCell ref="K21:L21"/>
    <mergeCell ref="K22:L22"/>
    <mergeCell ref="U9:V9"/>
    <mergeCell ref="W9:X9"/>
    <mergeCell ref="U10:V10"/>
    <mergeCell ref="W10:X10"/>
    <mergeCell ref="U11:V11"/>
    <mergeCell ref="N149:O149"/>
    <mergeCell ref="N150:O150"/>
    <mergeCell ref="B3:H3"/>
    <mergeCell ref="L4:O4"/>
    <mergeCell ref="S4:V4"/>
    <mergeCell ref="B6:D6"/>
    <mergeCell ref="E6:Y6"/>
    <mergeCell ref="I3:O3"/>
    <mergeCell ref="P3:Q3"/>
    <mergeCell ref="R3:X3"/>
    <mergeCell ref="B5:D5"/>
    <mergeCell ref="E5:Y5"/>
    <mergeCell ref="C8:W8"/>
    <mergeCell ref="O10:R10"/>
    <mergeCell ref="O11:R11"/>
    <mergeCell ref="W11:X11"/>
    <mergeCell ref="O15:R15"/>
    <mergeCell ref="O16:R16"/>
    <mergeCell ref="O17:R17"/>
    <mergeCell ref="I9:J9"/>
    <mergeCell ref="I10:J10"/>
    <mergeCell ref="I11:J11"/>
    <mergeCell ref="I12:J12"/>
    <mergeCell ref="I13:J13"/>
    <mergeCell ref="I14:J14"/>
    <mergeCell ref="K9:L9"/>
    <mergeCell ref="K10:L10"/>
    <mergeCell ref="K11:L11"/>
    <mergeCell ref="K12:L12"/>
    <mergeCell ref="K13:L13"/>
    <mergeCell ref="K14:L14"/>
    <mergeCell ref="K15:L15"/>
    <mergeCell ref="K16:L16"/>
    <mergeCell ref="K17:L17"/>
    <mergeCell ref="O34:R34"/>
    <mergeCell ref="O35:R35"/>
    <mergeCell ref="O36:R36"/>
    <mergeCell ref="I15:J15"/>
    <mergeCell ref="O20:R20"/>
    <mergeCell ref="O21:R21"/>
    <mergeCell ref="O22:R22"/>
    <mergeCell ref="O23:R23"/>
    <mergeCell ref="O24:R24"/>
    <mergeCell ref="O25:R25"/>
    <mergeCell ref="O26:R26"/>
    <mergeCell ref="O27:R27"/>
    <mergeCell ref="I16:J16"/>
    <mergeCell ref="I17:J17"/>
    <mergeCell ref="I18:J18"/>
    <mergeCell ref="I19:J19"/>
    <mergeCell ref="I20:J20"/>
    <mergeCell ref="I21:J21"/>
    <mergeCell ref="I22:J22"/>
    <mergeCell ref="I23:J23"/>
    <mergeCell ref="K27:L27"/>
    <mergeCell ref="W46:X46"/>
    <mergeCell ref="O62:R62"/>
    <mergeCell ref="U63:V63"/>
    <mergeCell ref="W63:X63"/>
    <mergeCell ref="U60:V60"/>
    <mergeCell ref="W60:X60"/>
    <mergeCell ref="U61:V61"/>
    <mergeCell ref="W61:X61"/>
    <mergeCell ref="N47:O47"/>
    <mergeCell ref="P47:Q47"/>
    <mergeCell ref="N48:O48"/>
    <mergeCell ref="P48:Q48"/>
    <mergeCell ref="O60:R60"/>
    <mergeCell ref="N46:O46"/>
    <mergeCell ref="P46:Q46"/>
    <mergeCell ref="O61:R61"/>
    <mergeCell ref="W47:X47"/>
    <mergeCell ref="U62:V62"/>
    <mergeCell ref="W62:X62"/>
    <mergeCell ref="O63:R63"/>
    <mergeCell ref="C71:F71"/>
    <mergeCell ref="O71:R71"/>
    <mergeCell ref="C66:F66"/>
    <mergeCell ref="O66:R66"/>
    <mergeCell ref="I64:J64"/>
    <mergeCell ref="C61:F61"/>
    <mergeCell ref="B45:B48"/>
    <mergeCell ref="C45:D45"/>
    <mergeCell ref="C46:D46"/>
    <mergeCell ref="C47:D47"/>
    <mergeCell ref="C48:D48"/>
    <mergeCell ref="E45:F45"/>
    <mergeCell ref="E46:F46"/>
    <mergeCell ref="E47:F47"/>
    <mergeCell ref="E48:F48"/>
    <mergeCell ref="E56:Y56"/>
    <mergeCell ref="S47:T47"/>
    <mergeCell ref="U47:V47"/>
    <mergeCell ref="C59:W59"/>
    <mergeCell ref="C60:F60"/>
    <mergeCell ref="B57:D57"/>
    <mergeCell ref="B56:D56"/>
    <mergeCell ref="N45:O45"/>
    <mergeCell ref="P45:Q45"/>
    <mergeCell ref="C69:F69"/>
    <mergeCell ref="O69:R69"/>
    <mergeCell ref="U64:V64"/>
    <mergeCell ref="W64:X64"/>
    <mergeCell ref="U65:V65"/>
    <mergeCell ref="W65:X65"/>
    <mergeCell ref="U66:V66"/>
    <mergeCell ref="O65:R65"/>
    <mergeCell ref="C67:F67"/>
    <mergeCell ref="O67:R67"/>
    <mergeCell ref="C65:F65"/>
    <mergeCell ref="C64:F64"/>
    <mergeCell ref="K64:L64"/>
    <mergeCell ref="W66:X66"/>
    <mergeCell ref="U67:V67"/>
    <mergeCell ref="W67:X67"/>
    <mergeCell ref="U68:V68"/>
    <mergeCell ref="W68:X68"/>
    <mergeCell ref="U69:V69"/>
    <mergeCell ref="W69:X69"/>
    <mergeCell ref="C76:F76"/>
    <mergeCell ref="O76:R76"/>
    <mergeCell ref="I76:J76"/>
    <mergeCell ref="K76:L76"/>
    <mergeCell ref="I77:J77"/>
    <mergeCell ref="K77:L77"/>
    <mergeCell ref="I78:J78"/>
    <mergeCell ref="K78:L78"/>
    <mergeCell ref="I79:J79"/>
    <mergeCell ref="K79:L79"/>
    <mergeCell ref="C77:F77"/>
    <mergeCell ref="O77:R77"/>
    <mergeCell ref="C78:F78"/>
    <mergeCell ref="O78:R78"/>
    <mergeCell ref="C79:F79"/>
    <mergeCell ref="C89:F89"/>
    <mergeCell ref="C80:F80"/>
    <mergeCell ref="C81:F81"/>
    <mergeCell ref="I89:J89"/>
    <mergeCell ref="K89:L89"/>
    <mergeCell ref="I82:J82"/>
    <mergeCell ref="K82:L82"/>
    <mergeCell ref="C83:F83"/>
    <mergeCell ref="C84:F84"/>
    <mergeCell ref="I81:J81"/>
    <mergeCell ref="K81:L81"/>
    <mergeCell ref="C82:F82"/>
    <mergeCell ref="C90:F90"/>
    <mergeCell ref="C92:F92"/>
    <mergeCell ref="C91:F91"/>
    <mergeCell ref="O89:R89"/>
    <mergeCell ref="I87:J87"/>
    <mergeCell ref="C113:F113"/>
    <mergeCell ref="O113:R113"/>
    <mergeCell ref="I105:O105"/>
    <mergeCell ref="P105:Q105"/>
    <mergeCell ref="R105:X105"/>
    <mergeCell ref="U90:V90"/>
    <mergeCell ref="W90:X90"/>
    <mergeCell ref="U91:V91"/>
    <mergeCell ref="W91:X91"/>
    <mergeCell ref="U92:V92"/>
    <mergeCell ref="W92:X92"/>
    <mergeCell ref="U93:V93"/>
    <mergeCell ref="W93:X93"/>
    <mergeCell ref="U94:V94"/>
    <mergeCell ref="W94:X94"/>
    <mergeCell ref="I111:J111"/>
    <mergeCell ref="C96:D96"/>
    <mergeCell ref="E96:F96"/>
    <mergeCell ref="I90:J90"/>
    <mergeCell ref="O87:R87"/>
    <mergeCell ref="C88:F88"/>
    <mergeCell ref="O88:R88"/>
    <mergeCell ref="I85:J85"/>
    <mergeCell ref="O79:R79"/>
    <mergeCell ref="O80:R80"/>
    <mergeCell ref="O84:R84"/>
    <mergeCell ref="C85:F85"/>
    <mergeCell ref="O85:R85"/>
    <mergeCell ref="K87:L87"/>
    <mergeCell ref="I88:J88"/>
    <mergeCell ref="K88:L88"/>
    <mergeCell ref="O83:R83"/>
    <mergeCell ref="K85:L85"/>
    <mergeCell ref="I86:J86"/>
    <mergeCell ref="K86:L86"/>
    <mergeCell ref="C86:F86"/>
    <mergeCell ref="C87:F87"/>
    <mergeCell ref="I80:J80"/>
    <mergeCell ref="K80:L80"/>
    <mergeCell ref="I83:J83"/>
    <mergeCell ref="C74:F74"/>
    <mergeCell ref="O74:R74"/>
    <mergeCell ref="C23:F23"/>
    <mergeCell ref="C24:F24"/>
    <mergeCell ref="C25:F25"/>
    <mergeCell ref="C26:F26"/>
    <mergeCell ref="C27:F27"/>
    <mergeCell ref="C28:F28"/>
    <mergeCell ref="C62:F62"/>
    <mergeCell ref="C63:F63"/>
    <mergeCell ref="O64:R64"/>
    <mergeCell ref="O37:R37"/>
    <mergeCell ref="O38:R38"/>
    <mergeCell ref="O39:R39"/>
    <mergeCell ref="O40:R40"/>
    <mergeCell ref="O41:R41"/>
    <mergeCell ref="O42:R42"/>
    <mergeCell ref="O43:R43"/>
    <mergeCell ref="C72:F72"/>
    <mergeCell ref="O72:R72"/>
    <mergeCell ref="C73:F73"/>
    <mergeCell ref="C70:F70"/>
    <mergeCell ref="O70:R70"/>
    <mergeCell ref="C68:F68"/>
    <mergeCell ref="B1:D1"/>
    <mergeCell ref="B52:D52"/>
    <mergeCell ref="B103:D103"/>
    <mergeCell ref="C9:F9"/>
    <mergeCell ref="O9:R9"/>
    <mergeCell ref="C10:F10"/>
    <mergeCell ref="C11:F11"/>
    <mergeCell ref="C12:F12"/>
    <mergeCell ref="C13:F13"/>
    <mergeCell ref="C14:F14"/>
    <mergeCell ref="C15:F15"/>
    <mergeCell ref="C16:F16"/>
    <mergeCell ref="C17:F17"/>
    <mergeCell ref="C18:F18"/>
    <mergeCell ref="C19:F19"/>
    <mergeCell ref="C20:F20"/>
    <mergeCell ref="C21:F21"/>
    <mergeCell ref="C22:F22"/>
    <mergeCell ref="C94:F94"/>
    <mergeCell ref="O94:R94"/>
    <mergeCell ref="C75:F75"/>
    <mergeCell ref="O75:R75"/>
    <mergeCell ref="I74:J74"/>
    <mergeCell ref="K74:L74"/>
    <mergeCell ref="C29:F29"/>
    <mergeCell ref="C30:F30"/>
    <mergeCell ref="C31:F31"/>
    <mergeCell ref="C43:F43"/>
    <mergeCell ref="C32:F32"/>
    <mergeCell ref="C33:F33"/>
    <mergeCell ref="C34:F34"/>
    <mergeCell ref="C35:F35"/>
    <mergeCell ref="C36:F36"/>
    <mergeCell ref="C37:F37"/>
    <mergeCell ref="C38:F38"/>
    <mergeCell ref="C39:F39"/>
    <mergeCell ref="C40:F40"/>
    <mergeCell ref="C41:F41"/>
    <mergeCell ref="C42:F42"/>
    <mergeCell ref="O30:R30"/>
    <mergeCell ref="O31:R31"/>
    <mergeCell ref="O32:R32"/>
    <mergeCell ref="O33:R33"/>
    <mergeCell ref="I75:J75"/>
    <mergeCell ref="K75:L75"/>
    <mergeCell ref="I115:J115"/>
    <mergeCell ref="K115:L115"/>
    <mergeCell ref="T102:Y102"/>
    <mergeCell ref="K111:L111"/>
    <mergeCell ref="I112:J112"/>
    <mergeCell ref="K112:L112"/>
    <mergeCell ref="I113:J113"/>
    <mergeCell ref="O115:R115"/>
    <mergeCell ref="O111:R111"/>
    <mergeCell ref="K90:L90"/>
    <mergeCell ref="I91:J91"/>
    <mergeCell ref="O93:R93"/>
    <mergeCell ref="O81:R81"/>
    <mergeCell ref="O91:R91"/>
    <mergeCell ref="K83:L83"/>
    <mergeCell ref="I84:J84"/>
    <mergeCell ref="K84:L84"/>
    <mergeCell ref="U45:V45"/>
    <mergeCell ref="W117:X117"/>
    <mergeCell ref="W116:X116"/>
    <mergeCell ref="C128:F128"/>
    <mergeCell ref="O92:R92"/>
    <mergeCell ref="C93:F93"/>
    <mergeCell ref="C114:F114"/>
    <mergeCell ref="O114:R114"/>
    <mergeCell ref="C115:F115"/>
    <mergeCell ref="G96:H96"/>
    <mergeCell ref="C97:D97"/>
    <mergeCell ref="E97:F97"/>
    <mergeCell ref="G97:H97"/>
    <mergeCell ref="C98:D98"/>
    <mergeCell ref="E98:F98"/>
    <mergeCell ref="G98:H98"/>
    <mergeCell ref="I98:J98"/>
    <mergeCell ref="I99:J99"/>
    <mergeCell ref="C121:F121"/>
    <mergeCell ref="K113:L113"/>
    <mergeCell ref="K97:L97"/>
    <mergeCell ref="C100:Y100"/>
    <mergeCell ref="O119:R119"/>
    <mergeCell ref="C120:F120"/>
    <mergeCell ref="O120:R120"/>
    <mergeCell ref="C116:F116"/>
    <mergeCell ref="C127:F127"/>
    <mergeCell ref="O127:R127"/>
    <mergeCell ref="I124:J124"/>
    <mergeCell ref="K124:L124"/>
    <mergeCell ref="I125:J125"/>
    <mergeCell ref="K125:L125"/>
    <mergeCell ref="I126:J126"/>
    <mergeCell ref="K126:L126"/>
    <mergeCell ref="I127:J127"/>
    <mergeCell ref="K127:L127"/>
    <mergeCell ref="C125:F125"/>
    <mergeCell ref="C126:F126"/>
    <mergeCell ref="C124:F124"/>
    <mergeCell ref="O124:R124"/>
    <mergeCell ref="O125:R125"/>
    <mergeCell ref="C122:F122"/>
    <mergeCell ref="C123:F123"/>
    <mergeCell ref="C118:F118"/>
    <mergeCell ref="O122:R122"/>
    <mergeCell ref="O123:R123"/>
    <mergeCell ref="K119:L119"/>
    <mergeCell ref="I120:J120"/>
    <mergeCell ref="K120:L120"/>
    <mergeCell ref="C129:F129"/>
    <mergeCell ref="C133:F133"/>
    <mergeCell ref="C142:F142"/>
    <mergeCell ref="C138:F138"/>
    <mergeCell ref="I134:J134"/>
    <mergeCell ref="K134:L134"/>
    <mergeCell ref="I135:J135"/>
    <mergeCell ref="K135:L135"/>
    <mergeCell ref="I138:J138"/>
    <mergeCell ref="K138:L138"/>
    <mergeCell ref="I137:J137"/>
    <mergeCell ref="K137:L137"/>
    <mergeCell ref="C137:F137"/>
    <mergeCell ref="C134:F134"/>
    <mergeCell ref="C132:F132"/>
    <mergeCell ref="C130:F130"/>
    <mergeCell ref="C131:F131"/>
    <mergeCell ref="I132:J132"/>
    <mergeCell ref="K132:L132"/>
    <mergeCell ref="I133:J133"/>
    <mergeCell ref="K133:L133"/>
    <mergeCell ref="O134:R134"/>
    <mergeCell ref="C135:F135"/>
    <mergeCell ref="O135:R135"/>
    <mergeCell ref="O142:R142"/>
    <mergeCell ref="C143:F143"/>
    <mergeCell ref="O143:R143"/>
    <mergeCell ref="I140:J140"/>
    <mergeCell ref="K140:L140"/>
    <mergeCell ref="I141:J141"/>
    <mergeCell ref="K141:L141"/>
    <mergeCell ref="I142:J142"/>
    <mergeCell ref="K142:L142"/>
    <mergeCell ref="I143:J143"/>
    <mergeCell ref="K143:L143"/>
    <mergeCell ref="C140:F140"/>
    <mergeCell ref="C141:F141"/>
    <mergeCell ref="O141:R141"/>
    <mergeCell ref="I139:J139"/>
    <mergeCell ref="K139:L139"/>
    <mergeCell ref="T153:Y153"/>
    <mergeCell ref="C151:Y151"/>
    <mergeCell ref="C152:X152"/>
    <mergeCell ref="I150:J150"/>
    <mergeCell ref="C144:F144"/>
    <mergeCell ref="C145:F145"/>
    <mergeCell ref="I144:J144"/>
    <mergeCell ref="I145:J145"/>
    <mergeCell ref="C136:F136"/>
    <mergeCell ref="S147:Y147"/>
    <mergeCell ref="K150:L150"/>
    <mergeCell ref="W137:X137"/>
    <mergeCell ref="U138:V138"/>
    <mergeCell ref="W138:X138"/>
    <mergeCell ref="U144:V144"/>
    <mergeCell ref="W144:X144"/>
    <mergeCell ref="U145:V145"/>
    <mergeCell ref="W145:X145"/>
    <mergeCell ref="U139:V139"/>
    <mergeCell ref="O138:R138"/>
    <mergeCell ref="C139:F139"/>
    <mergeCell ref="O139:R139"/>
    <mergeCell ref="I136:J136"/>
    <mergeCell ref="K136:L136"/>
    <mergeCell ref="C99:D99"/>
    <mergeCell ref="E99:F99"/>
    <mergeCell ref="G99:H99"/>
    <mergeCell ref="B107:D107"/>
    <mergeCell ref="C119:F119"/>
    <mergeCell ref="C117:F117"/>
    <mergeCell ref="C112:F112"/>
    <mergeCell ref="B108:D108"/>
    <mergeCell ref="B96:B99"/>
    <mergeCell ref="E107:Y107"/>
    <mergeCell ref="U113:V113"/>
    <mergeCell ref="W113:X113"/>
    <mergeCell ref="K99:L99"/>
    <mergeCell ref="S99:T99"/>
    <mergeCell ref="O112:R112"/>
    <mergeCell ref="U114:V114"/>
    <mergeCell ref="W114:X114"/>
    <mergeCell ref="U115:V115"/>
    <mergeCell ref="W115:X115"/>
    <mergeCell ref="I114:J114"/>
    <mergeCell ref="K114:L114"/>
    <mergeCell ref="I118:J118"/>
    <mergeCell ref="K118:L118"/>
    <mergeCell ref="I119:J119"/>
    <mergeCell ref="I1:P1"/>
    <mergeCell ref="I52:P52"/>
    <mergeCell ref="I103:P103"/>
    <mergeCell ref="C49:Y49"/>
    <mergeCell ref="C50:X50"/>
    <mergeCell ref="C101:X101"/>
    <mergeCell ref="K48:L48"/>
    <mergeCell ref="S48:T48"/>
    <mergeCell ref="U48:V48"/>
    <mergeCell ref="W48:X48"/>
    <mergeCell ref="T51:Y51"/>
    <mergeCell ref="K45:L45"/>
    <mergeCell ref="K46:L46"/>
    <mergeCell ref="K47:L47"/>
    <mergeCell ref="R54:X54"/>
    <mergeCell ref="K32:L32"/>
    <mergeCell ref="K33:L33"/>
    <mergeCell ref="G45:H45"/>
    <mergeCell ref="G46:H46"/>
    <mergeCell ref="G47:H47"/>
    <mergeCell ref="G48:H48"/>
    <mergeCell ref="I45:J45"/>
    <mergeCell ref="I96:J96"/>
    <mergeCell ref="I97:J97"/>
    <mergeCell ref="B147:B150"/>
    <mergeCell ref="C147:D147"/>
    <mergeCell ref="E147:F147"/>
    <mergeCell ref="G147:H147"/>
    <mergeCell ref="C148:D148"/>
    <mergeCell ref="E148:F148"/>
    <mergeCell ref="G148:H148"/>
    <mergeCell ref="C149:D149"/>
    <mergeCell ref="E149:F149"/>
    <mergeCell ref="G149:H149"/>
    <mergeCell ref="C150:D150"/>
    <mergeCell ref="E150:F150"/>
    <mergeCell ref="G150:H150"/>
    <mergeCell ref="I147:J147"/>
    <mergeCell ref="I148:J148"/>
    <mergeCell ref="I149:J149"/>
    <mergeCell ref="O144:R144"/>
    <mergeCell ref="O145:R145"/>
    <mergeCell ref="K149:L149"/>
    <mergeCell ref="K144:L144"/>
    <mergeCell ref="K145:L145"/>
    <mergeCell ref="K148:L148"/>
    <mergeCell ref="I121:J121"/>
    <mergeCell ref="I129:J129"/>
    <mergeCell ref="K129:L129"/>
    <mergeCell ref="I130:J130"/>
    <mergeCell ref="K130:L130"/>
    <mergeCell ref="I131:J131"/>
    <mergeCell ref="K131:L131"/>
    <mergeCell ref="O128:R128"/>
    <mergeCell ref="I128:J128"/>
    <mergeCell ref="K128:L128"/>
    <mergeCell ref="I122:J122"/>
    <mergeCell ref="K122:L122"/>
    <mergeCell ref="I123:J123"/>
    <mergeCell ref="K123:L123"/>
  </mergeCells>
  <phoneticPr fontId="2"/>
  <conditionalFormatting sqref="E5 E6:Y7 E56 E57:Y57 P97:P99 R99 E107 E108:Y108 E109:L109 P109:Y109">
    <cfRule type="cellIs" dxfId="243" priority="28" operator="equal">
      <formula>0</formula>
    </cfRule>
  </conditionalFormatting>
  <conditionalFormatting sqref="E46:N48">
    <cfRule type="cellIs" dxfId="242" priority="7" operator="equal">
      <formula>0</formula>
    </cfRule>
  </conditionalFormatting>
  <conditionalFormatting sqref="E97:N99">
    <cfRule type="cellIs" dxfId="241" priority="11" operator="equal">
      <formula>0</formula>
    </cfRule>
  </conditionalFormatting>
  <conditionalFormatting sqref="E148:Q150">
    <cfRule type="cellIs" dxfId="240" priority="3" operator="equal">
      <formula>0</formula>
    </cfRule>
  </conditionalFormatting>
  <conditionalFormatting sqref="I3:O3 R3:X3">
    <cfRule type="cellIs" dxfId="239" priority="26" operator="equal">
      <formula>0</formula>
    </cfRule>
  </conditionalFormatting>
  <conditionalFormatting sqref="I54:O54 R54:X54 E58:L58 P58:Y58">
    <cfRule type="cellIs" dxfId="238" priority="24" operator="equal">
      <formula>0</formula>
    </cfRule>
  </conditionalFormatting>
  <conditionalFormatting sqref="I105:O105 R105:X105">
    <cfRule type="cellIs" dxfId="237" priority="22" operator="equal">
      <formula>0</formula>
    </cfRule>
  </conditionalFormatting>
  <conditionalFormatting sqref="L4:O4 S4:V4">
    <cfRule type="cellIs" dxfId="236" priority="27" operator="equal">
      <formula>0</formula>
    </cfRule>
  </conditionalFormatting>
  <conditionalFormatting sqref="P46:P48">
    <cfRule type="cellIs" dxfId="235" priority="9" operator="equal">
      <formula>0</formula>
    </cfRule>
  </conditionalFormatting>
  <conditionalFormatting sqref="R48">
    <cfRule type="cellIs" dxfId="234" priority="13" operator="equal">
      <formula>0</formula>
    </cfRule>
  </conditionalFormatting>
  <conditionalFormatting sqref="R148:R149">
    <cfRule type="cellIs" dxfId="233" priority="15" operator="equal">
      <formula>0</formula>
    </cfRule>
  </conditionalFormatting>
  <conditionalFormatting sqref="R150:X150">
    <cfRule type="cellIs" dxfId="232" priority="6" operator="equal">
      <formula>0</formula>
    </cfRule>
  </conditionalFormatting>
  <conditionalFormatting sqref="S46:X47">
    <cfRule type="cellIs" dxfId="231" priority="17" operator="equal">
      <formula>0</formula>
    </cfRule>
  </conditionalFormatting>
  <conditionalFormatting sqref="S98:X99">
    <cfRule type="cellIs" dxfId="230" priority="10" operator="equal">
      <formula>0</formula>
    </cfRule>
  </conditionalFormatting>
  <conditionalFormatting sqref="Y98 S149:Y149">
    <cfRule type="cellIs" dxfId="229" priority="1" operator="equal">
      <formula>0</formula>
    </cfRule>
  </conditionalFormatting>
  <dataValidations count="3">
    <dataValidation type="list" allowBlank="1" showInputMessage="1" showErrorMessage="1" sqref="I112:J145 I61:J94 U61:V94 U10:V43 I10:J43 U112:V145" xr:uid="{D27B5153-07E1-4C24-8118-1AAF5846CCF2}">
      <formula1>$AA$1:$AA$5</formula1>
    </dataValidation>
    <dataValidation type="list" allowBlank="1" showInputMessage="1" showErrorMessage="1" sqref="B1:D1 B52:D52 B103:D103" xr:uid="{D62E08BC-B625-4FBE-B497-F31B466CCB02}">
      <formula1>$AB$1:$AB$3</formula1>
    </dataValidation>
    <dataValidation type="list" allowBlank="1" showInputMessage="1" showErrorMessage="1" sqref="S61:S94 G61:G94 S10:S43 G112:G145 S112:S145 G10:G43" xr:uid="{E168018C-5B10-4C8C-9E9B-A6ECF491CD25}">
      <formula1>$AC$1:$AC$2</formula1>
    </dataValidation>
  </dataValidations>
  <printOptions horizontalCentered="1"/>
  <pageMargins left="0.39370078740157483" right="0.39370078740157483" top="0.59055118110236227" bottom="0.39370078740157483" header="0" footer="0"/>
  <pageSetup paperSize="9" scale="86" orientation="portrait" r:id="rId1"/>
  <headerFooter alignWithMargins="0"/>
  <rowBreaks count="2" manualBreakCount="2">
    <brk id="51" max="16383" man="1"/>
    <brk id="10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24947-6568-4246-A513-4C6ABF6EE496}">
  <sheetPr>
    <tabColor rgb="FFFFFF99"/>
    <pageSetUpPr fitToPage="1"/>
  </sheetPr>
  <dimension ref="A1:AH101"/>
  <sheetViews>
    <sheetView view="pageBreakPreview" zoomScale="107" zoomScaleNormal="87" zoomScaleSheetLayoutView="107" workbookViewId="0">
      <selection activeCell="B10" sqref="B10:AV10"/>
    </sheetView>
  </sheetViews>
  <sheetFormatPr defaultColWidth="9" defaultRowHeight="13.2"/>
  <cols>
    <col min="1" max="31" width="3.5546875" style="12" customWidth="1"/>
    <col min="32" max="32" width="9" style="12" hidden="1" customWidth="1"/>
    <col min="33" max="16384" width="9" style="12"/>
  </cols>
  <sheetData>
    <row r="1" spans="1:34" ht="1.8" customHeight="1" thickBot="1"/>
    <row r="2" spans="1:34" ht="22.2" customHeight="1" thickTop="1">
      <c r="A2" s="942" t="s">
        <v>28</v>
      </c>
      <c r="B2" s="943"/>
      <c r="C2" s="943"/>
      <c r="D2" s="943"/>
      <c r="E2" s="943"/>
      <c r="F2" s="943"/>
      <c r="G2" s="943"/>
      <c r="H2" s="944"/>
      <c r="J2" s="13" t="s">
        <v>283</v>
      </c>
      <c r="S2" s="14"/>
      <c r="T2" s="14"/>
      <c r="U2" s="14"/>
      <c r="V2" s="14"/>
      <c r="W2" s="916" t="s">
        <v>109</v>
      </c>
      <c r="X2" s="917"/>
      <c r="Y2" s="917"/>
      <c r="Z2" s="917"/>
      <c r="AA2" s="917"/>
      <c r="AB2" s="918"/>
      <c r="AF2" s="12" t="s">
        <v>323</v>
      </c>
      <c r="AH2" s="331"/>
    </row>
    <row r="3" spans="1:34" s="19" customFormat="1" ht="13.8" customHeight="1">
      <c r="A3" s="959" t="s">
        <v>113</v>
      </c>
      <c r="B3" s="960"/>
      <c r="C3" s="960"/>
      <c r="D3" s="960"/>
      <c r="E3" s="960"/>
      <c r="F3" s="960"/>
      <c r="G3" s="960"/>
      <c r="H3" s="961"/>
      <c r="I3" s="15"/>
      <c r="J3" s="16" t="s">
        <v>134</v>
      </c>
      <c r="K3" s="17"/>
      <c r="L3" s="17"/>
      <c r="M3" s="18" t="s">
        <v>133</v>
      </c>
      <c r="N3" s="17"/>
      <c r="O3" s="17"/>
      <c r="P3" s="17"/>
      <c r="Q3" s="17"/>
      <c r="R3" s="17"/>
      <c r="S3" s="12"/>
      <c r="T3" s="12"/>
      <c r="U3" s="12"/>
      <c r="V3" s="12"/>
      <c r="W3" s="919"/>
      <c r="X3" s="920"/>
      <c r="Y3" s="920"/>
      <c r="Z3" s="920"/>
      <c r="AA3" s="920"/>
      <c r="AB3" s="921"/>
      <c r="AH3" s="193"/>
    </row>
    <row r="4" spans="1:34" s="19" customFormat="1" ht="13.8" customHeight="1">
      <c r="A4" s="959"/>
      <c r="B4" s="960"/>
      <c r="C4" s="960"/>
      <c r="D4" s="960"/>
      <c r="E4" s="960"/>
      <c r="F4" s="960"/>
      <c r="G4" s="960"/>
      <c r="H4" s="961"/>
      <c r="I4" s="20"/>
      <c r="J4" s="21" t="s">
        <v>132</v>
      </c>
      <c r="K4" s="20"/>
      <c r="L4" s="20"/>
      <c r="M4" s="20"/>
      <c r="N4" s="20"/>
      <c r="O4" s="20"/>
      <c r="P4" s="20"/>
      <c r="Q4" s="20"/>
      <c r="R4" s="20"/>
      <c r="S4" s="20"/>
      <c r="T4" s="20"/>
      <c r="U4" s="20"/>
      <c r="V4" s="20"/>
      <c r="W4" s="922" t="s">
        <v>44</v>
      </c>
      <c r="X4" s="923"/>
      <c r="Y4" s="923"/>
      <c r="Z4" s="926" t="s">
        <v>45</v>
      </c>
      <c r="AA4" s="926"/>
      <c r="AB4" s="927"/>
      <c r="AF4" s="19" t="s">
        <v>324</v>
      </c>
      <c r="AH4" s="193"/>
    </row>
    <row r="5" spans="1:34" s="19" customFormat="1" ht="13.8" customHeight="1" thickBot="1">
      <c r="A5" s="962"/>
      <c r="B5" s="963"/>
      <c r="C5" s="963"/>
      <c r="D5" s="963"/>
      <c r="E5" s="963"/>
      <c r="F5" s="963"/>
      <c r="G5" s="963"/>
      <c r="H5" s="964"/>
      <c r="I5" s="22"/>
      <c r="J5" s="23" t="s">
        <v>135</v>
      </c>
      <c r="K5" s="22"/>
      <c r="L5" s="22"/>
      <c r="M5" s="22"/>
      <c r="N5" s="22"/>
      <c r="O5" s="22"/>
      <c r="P5" s="22"/>
      <c r="Q5" s="22"/>
      <c r="R5" s="22"/>
      <c r="S5" s="22"/>
      <c r="T5" s="22"/>
      <c r="U5" s="22"/>
      <c r="V5" s="22"/>
      <c r="W5" s="924"/>
      <c r="X5" s="925"/>
      <c r="Y5" s="925"/>
      <c r="Z5" s="928"/>
      <c r="AA5" s="928"/>
      <c r="AB5" s="929"/>
      <c r="AF5" s="19" t="s">
        <v>325</v>
      </c>
      <c r="AH5" s="193"/>
    </row>
    <row r="6" spans="1:34" s="19" customFormat="1" ht="8.4" customHeight="1">
      <c r="A6" s="308"/>
      <c r="B6" s="308"/>
      <c r="C6" s="308"/>
      <c r="D6" s="308"/>
      <c r="E6" s="308"/>
      <c r="F6" s="308"/>
      <c r="G6" s="308"/>
      <c r="H6" s="308"/>
      <c r="I6" s="23"/>
      <c r="J6" s="24"/>
      <c r="K6" s="22"/>
      <c r="L6" s="22"/>
      <c r="M6" s="22"/>
      <c r="N6" s="22"/>
      <c r="O6" s="22"/>
      <c r="P6" s="22"/>
      <c r="Q6" s="24"/>
      <c r="R6" s="22"/>
      <c r="S6" s="22"/>
      <c r="T6" s="22"/>
      <c r="U6" s="22"/>
      <c r="V6" s="22"/>
      <c r="W6" s="930" t="s">
        <v>46</v>
      </c>
      <c r="X6" s="931"/>
      <c r="Y6" s="932"/>
      <c r="Z6" s="931" t="s">
        <v>46</v>
      </c>
      <c r="AA6" s="931"/>
      <c r="AB6" s="939"/>
      <c r="AF6" s="19" t="s">
        <v>326</v>
      </c>
      <c r="AH6" s="193"/>
    </row>
    <row r="7" spans="1:34" s="19" customFormat="1" ht="12">
      <c r="A7" s="18" t="s">
        <v>131</v>
      </c>
      <c r="I7" s="25"/>
      <c r="J7" s="25"/>
      <c r="K7" s="25"/>
      <c r="L7" s="25"/>
      <c r="M7" s="25"/>
      <c r="N7" s="25"/>
      <c r="O7" s="25"/>
      <c r="P7" s="25"/>
      <c r="Q7" s="25"/>
      <c r="R7" s="25"/>
      <c r="S7" s="25"/>
      <c r="T7" s="25"/>
      <c r="U7" s="25"/>
      <c r="V7" s="25"/>
      <c r="W7" s="933"/>
      <c r="X7" s="934"/>
      <c r="Y7" s="935"/>
      <c r="Z7" s="934"/>
      <c r="AA7" s="934"/>
      <c r="AB7" s="940"/>
      <c r="AF7" s="19" t="s">
        <v>327</v>
      </c>
      <c r="AH7" s="193"/>
    </row>
    <row r="8" spans="1:34" s="19" customFormat="1" ht="13.8" customHeight="1">
      <c r="A8" s="18" t="s">
        <v>111</v>
      </c>
      <c r="B8" s="20"/>
      <c r="C8" s="20"/>
      <c r="D8" s="20"/>
      <c r="E8" s="20"/>
      <c r="F8" s="20"/>
      <c r="G8" s="20"/>
      <c r="H8" s="20"/>
      <c r="I8" s="20"/>
      <c r="J8" s="20"/>
      <c r="K8" s="20"/>
      <c r="L8" s="18" t="s">
        <v>235</v>
      </c>
      <c r="M8" s="20"/>
      <c r="N8" s="20"/>
      <c r="O8" s="20"/>
      <c r="P8" s="20"/>
      <c r="Q8" s="20"/>
      <c r="R8" s="24"/>
      <c r="S8" s="24"/>
      <c r="T8" s="20"/>
      <c r="U8" s="20"/>
      <c r="V8" s="20"/>
      <c r="W8" s="933"/>
      <c r="X8" s="934"/>
      <c r="Y8" s="935"/>
      <c r="Z8" s="934"/>
      <c r="AA8" s="934"/>
      <c r="AB8" s="940"/>
      <c r="AF8" s="19" t="s">
        <v>328</v>
      </c>
      <c r="AH8" s="193"/>
    </row>
    <row r="9" spans="1:34" s="19" customFormat="1" ht="13.8" customHeight="1">
      <c r="A9" s="18" t="s">
        <v>110</v>
      </c>
      <c r="B9" s="20"/>
      <c r="C9" s="20"/>
      <c r="D9" s="20"/>
      <c r="E9" s="20"/>
      <c r="F9" s="20"/>
      <c r="G9" s="20"/>
      <c r="H9" s="20"/>
      <c r="I9" s="20"/>
      <c r="J9" s="20"/>
      <c r="K9" s="20"/>
      <c r="L9" s="20"/>
      <c r="M9" s="20"/>
      <c r="N9" s="20"/>
      <c r="O9" s="20"/>
      <c r="P9" s="20"/>
      <c r="Q9" s="20"/>
      <c r="R9" s="20"/>
      <c r="S9" s="20"/>
      <c r="T9" s="20"/>
      <c r="U9" s="20"/>
      <c r="V9" s="20"/>
      <c r="W9" s="933"/>
      <c r="X9" s="934"/>
      <c r="Y9" s="935"/>
      <c r="Z9" s="934"/>
      <c r="AA9" s="934"/>
      <c r="AB9" s="940"/>
      <c r="AH9" s="193"/>
    </row>
    <row r="10" spans="1:34" s="19" customFormat="1" ht="13.8" customHeight="1" thickBot="1">
      <c r="A10" s="26" t="s">
        <v>141</v>
      </c>
      <c r="B10" s="20"/>
      <c r="C10" s="20"/>
      <c r="D10" s="20"/>
      <c r="E10" s="20"/>
      <c r="F10" s="20"/>
      <c r="G10" s="20"/>
      <c r="H10" s="20"/>
      <c r="I10" s="20"/>
      <c r="J10" s="20"/>
      <c r="K10" s="20"/>
      <c r="L10" s="20"/>
      <c r="M10" s="20"/>
      <c r="N10" s="20"/>
      <c r="O10" s="20"/>
      <c r="P10" s="20"/>
      <c r="Q10" s="20"/>
      <c r="R10" s="20"/>
      <c r="S10" s="20"/>
      <c r="T10" s="20"/>
      <c r="U10" s="20"/>
      <c r="V10" s="20"/>
      <c r="W10" s="936"/>
      <c r="X10" s="937"/>
      <c r="Y10" s="938"/>
      <c r="Z10" s="937"/>
      <c r="AA10" s="937"/>
      <c r="AB10" s="941"/>
      <c r="AH10" s="193"/>
    </row>
    <row r="11" spans="1:34" s="19" customFormat="1" ht="13.8" customHeight="1" thickTop="1">
      <c r="A11" s="26" t="s">
        <v>140</v>
      </c>
      <c r="B11" s="20"/>
      <c r="C11" s="20"/>
      <c r="D11" s="20"/>
      <c r="E11" s="20"/>
      <c r="F11" s="20"/>
      <c r="G11" s="20"/>
      <c r="H11" s="20"/>
      <c r="I11" s="20"/>
      <c r="J11" s="20"/>
      <c r="K11" s="20"/>
      <c r="L11" s="20"/>
      <c r="M11" s="20"/>
      <c r="N11" s="20"/>
      <c r="O11" s="20"/>
      <c r="P11" s="20"/>
      <c r="Q11" s="20"/>
      <c r="R11" s="20"/>
      <c r="S11" s="26"/>
      <c r="T11" s="20"/>
      <c r="U11" s="20"/>
      <c r="V11" s="20"/>
      <c r="W11" s="309"/>
      <c r="X11" s="309"/>
      <c r="Y11" s="309"/>
      <c r="Z11" s="309"/>
      <c r="AA11" s="309"/>
      <c r="AB11" s="309"/>
      <c r="AH11" s="193"/>
    </row>
    <row r="12" spans="1:34" s="19" customFormat="1" ht="6" customHeight="1" thickBo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H12" s="193"/>
    </row>
    <row r="13" spans="1:34" s="19" customFormat="1" ht="13.8" customHeight="1">
      <c r="A13" s="968" t="s">
        <v>79</v>
      </c>
      <c r="B13" s="969"/>
      <c r="C13" s="823">
        <f>●ご利用者情報!G3</f>
        <v>0</v>
      </c>
      <c r="D13" s="824"/>
      <c r="E13" s="824"/>
      <c r="F13" s="824"/>
      <c r="G13" s="28"/>
      <c r="H13" s="827" t="s">
        <v>401</v>
      </c>
      <c r="I13" s="828"/>
      <c r="J13" s="828"/>
      <c r="K13" s="829"/>
      <c r="L13" s="833" t="s">
        <v>321</v>
      </c>
      <c r="M13" s="835" t="s">
        <v>399</v>
      </c>
      <c r="N13" s="836"/>
      <c r="O13" s="839" t="s">
        <v>321</v>
      </c>
      <c r="P13" s="841" t="s">
        <v>403</v>
      </c>
      <c r="Q13" s="841"/>
      <c r="R13" s="846">
        <f>④アレルギー調査書!O8</f>
        <v>0</v>
      </c>
      <c r="S13" s="847"/>
      <c r="T13" s="844" t="s">
        <v>400</v>
      </c>
      <c r="U13" s="843" t="s">
        <v>404</v>
      </c>
      <c r="V13" s="843"/>
      <c r="W13" s="843"/>
      <c r="X13" s="843"/>
      <c r="Y13" s="843"/>
      <c r="Z13" s="843"/>
      <c r="AA13" s="843"/>
      <c r="AB13" s="843"/>
      <c r="AH13" s="193"/>
    </row>
    <row r="14" spans="1:34" s="19" customFormat="1" ht="18" customHeight="1" thickBot="1">
      <c r="A14" s="970"/>
      <c r="B14" s="971"/>
      <c r="C14" s="825"/>
      <c r="D14" s="826"/>
      <c r="E14" s="826"/>
      <c r="F14" s="826"/>
      <c r="G14" s="28"/>
      <c r="H14" s="830"/>
      <c r="I14" s="831"/>
      <c r="J14" s="831"/>
      <c r="K14" s="832"/>
      <c r="L14" s="834"/>
      <c r="M14" s="837"/>
      <c r="N14" s="838"/>
      <c r="O14" s="840"/>
      <c r="P14" s="842"/>
      <c r="Q14" s="842"/>
      <c r="R14" s="848"/>
      <c r="S14" s="849"/>
      <c r="T14" s="845"/>
      <c r="U14" s="843"/>
      <c r="V14" s="843"/>
      <c r="W14" s="843"/>
      <c r="X14" s="843"/>
      <c r="Y14" s="843"/>
      <c r="Z14" s="843"/>
      <c r="AA14" s="843"/>
      <c r="AB14" s="843"/>
      <c r="AH14" s="193"/>
    </row>
    <row r="15" spans="1:34" s="19" customFormat="1" ht="5.4" customHeight="1" thickBot="1">
      <c r="A15" s="29"/>
      <c r="B15" s="29"/>
      <c r="C15" s="30"/>
      <c r="D15" s="31"/>
      <c r="E15" s="31"/>
      <c r="F15" s="31"/>
      <c r="G15" s="31"/>
      <c r="H15" s="31"/>
      <c r="I15" s="30"/>
      <c r="J15" s="32"/>
      <c r="K15" s="32"/>
      <c r="L15" s="32"/>
      <c r="M15" s="32"/>
      <c r="N15" s="32"/>
      <c r="O15" s="32"/>
      <c r="P15" s="32"/>
      <c r="Q15" s="32"/>
      <c r="R15" s="32"/>
      <c r="S15" s="32"/>
      <c r="T15" s="32"/>
      <c r="U15" s="32"/>
      <c r="V15" s="32"/>
      <c r="W15" s="32"/>
      <c r="X15" s="32"/>
      <c r="Y15" s="32"/>
      <c r="Z15" s="32"/>
      <c r="AA15" s="32"/>
      <c r="AB15" s="32"/>
      <c r="AH15" s="193"/>
    </row>
    <row r="16" spans="1:34" s="19" customFormat="1" ht="13.8" customHeight="1">
      <c r="A16" s="976" t="s">
        <v>29</v>
      </c>
      <c r="B16" s="977"/>
      <c r="C16" s="982" t="s">
        <v>30</v>
      </c>
      <c r="D16" s="982"/>
      <c r="E16" s="850">
        <f>●ご利用者情報!D5</f>
        <v>0</v>
      </c>
      <c r="F16" s="851"/>
      <c r="G16" s="851"/>
      <c r="H16" s="851"/>
      <c r="I16" s="851"/>
      <c r="J16" s="851"/>
      <c r="K16" s="851"/>
      <c r="L16" s="851"/>
      <c r="M16" s="851"/>
      <c r="N16" s="851"/>
      <c r="O16" s="852"/>
      <c r="P16" s="858" t="s">
        <v>77</v>
      </c>
      <c r="Q16" s="859"/>
      <c r="R16" s="955">
        <f>●ご利用者情報!D7</f>
        <v>0</v>
      </c>
      <c r="S16" s="955"/>
      <c r="T16" s="955"/>
      <c r="U16" s="955"/>
      <c r="V16" s="955"/>
      <c r="W16" s="955"/>
      <c r="X16" s="955"/>
      <c r="Y16" s="955"/>
      <c r="Z16" s="955"/>
      <c r="AA16" s="955"/>
      <c r="AB16" s="956"/>
      <c r="AH16" s="193"/>
    </row>
    <row r="17" spans="1:34" s="19" customFormat="1" ht="13.8" customHeight="1">
      <c r="A17" s="978"/>
      <c r="B17" s="979"/>
      <c r="C17" s="983"/>
      <c r="D17" s="983"/>
      <c r="E17" s="853"/>
      <c r="F17" s="854"/>
      <c r="G17" s="854"/>
      <c r="H17" s="854"/>
      <c r="I17" s="854"/>
      <c r="J17" s="854"/>
      <c r="K17" s="854"/>
      <c r="L17" s="854"/>
      <c r="M17" s="854"/>
      <c r="N17" s="854"/>
      <c r="O17" s="855"/>
      <c r="P17" s="856" t="s">
        <v>265</v>
      </c>
      <c r="Q17" s="857"/>
      <c r="R17" s="957">
        <f>●ご利用者情報!D8</f>
        <v>0</v>
      </c>
      <c r="S17" s="957"/>
      <c r="T17" s="957"/>
      <c r="U17" s="957"/>
      <c r="V17" s="957"/>
      <c r="W17" s="957"/>
      <c r="X17" s="957"/>
      <c r="Y17" s="957"/>
      <c r="Z17" s="957"/>
      <c r="AA17" s="957"/>
      <c r="AB17" s="958"/>
      <c r="AH17" s="193"/>
    </row>
    <row r="18" spans="1:34" s="19" customFormat="1" ht="13.8" customHeight="1">
      <c r="A18" s="978"/>
      <c r="B18" s="979"/>
      <c r="C18" s="860" t="s">
        <v>31</v>
      </c>
      <c r="D18" s="860"/>
      <c r="E18" s="989">
        <f>●ご利用者情報!D9</f>
        <v>0</v>
      </c>
      <c r="F18" s="989"/>
      <c r="G18" s="989"/>
      <c r="H18" s="989"/>
      <c r="I18" s="989"/>
      <c r="J18" s="989"/>
      <c r="K18" s="989"/>
      <c r="L18" s="989"/>
      <c r="M18" s="989"/>
      <c r="N18" s="989"/>
      <c r="O18" s="989"/>
      <c r="P18" s="1142" t="s">
        <v>32</v>
      </c>
      <c r="Q18" s="1143"/>
      <c r="R18" s="1132">
        <f>●ご利用者情報!D11</f>
        <v>0</v>
      </c>
      <c r="S18" s="1133"/>
      <c r="T18" s="1133"/>
      <c r="U18" s="1133"/>
      <c r="V18" s="1133"/>
      <c r="W18" s="1133"/>
      <c r="X18" s="1133"/>
      <c r="Y18" s="1133"/>
      <c r="Z18" s="1133"/>
      <c r="AA18" s="1133"/>
      <c r="AB18" s="1134"/>
      <c r="AH18" s="193"/>
    </row>
    <row r="19" spans="1:34" s="19" customFormat="1" ht="13.8" customHeight="1" thickBot="1">
      <c r="A19" s="980"/>
      <c r="B19" s="981"/>
      <c r="C19" s="988" t="s">
        <v>3</v>
      </c>
      <c r="D19" s="988"/>
      <c r="E19" s="984">
        <f>●ご利用者情報!D10</f>
        <v>0</v>
      </c>
      <c r="F19" s="984"/>
      <c r="G19" s="984"/>
      <c r="H19" s="984"/>
      <c r="I19" s="984"/>
      <c r="J19" s="984"/>
      <c r="K19" s="984"/>
      <c r="L19" s="984"/>
      <c r="M19" s="984"/>
      <c r="N19" s="984"/>
      <c r="O19" s="984"/>
      <c r="P19" s="1144" t="s">
        <v>33</v>
      </c>
      <c r="Q19" s="1145"/>
      <c r="R19" s="1135">
        <f>●ご利用者情報!D12</f>
        <v>0</v>
      </c>
      <c r="S19" s="1136"/>
      <c r="T19" s="1136"/>
      <c r="U19" s="1136"/>
      <c r="V19" s="1136"/>
      <c r="W19" s="1136"/>
      <c r="X19" s="1136"/>
      <c r="Y19" s="1136"/>
      <c r="Z19" s="1136"/>
      <c r="AA19" s="1136"/>
      <c r="AB19" s="1137"/>
      <c r="AH19" s="193"/>
    </row>
    <row r="20" spans="1:34" ht="4.95" customHeight="1" thickBot="1">
      <c r="A20" s="33"/>
      <c r="B20" s="33"/>
      <c r="C20" s="33"/>
      <c r="D20" s="33"/>
      <c r="E20" s="34"/>
      <c r="F20" s="34"/>
      <c r="G20" s="34"/>
      <c r="H20" s="34"/>
      <c r="I20" s="34"/>
      <c r="J20" s="34"/>
      <c r="K20" s="34"/>
      <c r="L20" s="34"/>
      <c r="M20" s="34"/>
      <c r="N20" s="34"/>
      <c r="O20" s="34"/>
      <c r="P20" s="34"/>
      <c r="Q20" s="34"/>
      <c r="R20" s="34"/>
      <c r="S20" s="34"/>
      <c r="T20" s="34"/>
      <c r="U20" s="34"/>
      <c r="V20" s="34"/>
      <c r="W20" s="34"/>
      <c r="X20" s="35"/>
      <c r="Y20" s="36"/>
      <c r="Z20" s="36"/>
      <c r="AA20" s="37"/>
      <c r="AB20" s="19"/>
      <c r="AH20" s="193"/>
    </row>
    <row r="21" spans="1:34" ht="13.8" customHeight="1" thickBot="1">
      <c r="A21" s="965" t="s">
        <v>34</v>
      </c>
      <c r="B21" s="966"/>
      <c r="C21" s="966"/>
      <c r="D21" s="967"/>
      <c r="E21" s="822">
        <f>●ご利用者情報!D13</f>
        <v>0</v>
      </c>
      <c r="F21" s="822"/>
      <c r="G21" s="822"/>
      <c r="H21" s="822"/>
      <c r="I21" s="822"/>
      <c r="J21" s="822"/>
      <c r="K21" s="822"/>
      <c r="L21" s="822"/>
      <c r="M21" s="822"/>
      <c r="N21" s="822"/>
      <c r="O21" s="38" t="s">
        <v>81</v>
      </c>
      <c r="P21" s="38"/>
      <c r="Q21" s="822">
        <f>●ご利用者情報!D15</f>
        <v>0</v>
      </c>
      <c r="R21" s="822"/>
      <c r="S21" s="822"/>
      <c r="T21" s="822"/>
      <c r="U21" s="822"/>
      <c r="V21" s="822"/>
      <c r="W21" s="822"/>
      <c r="X21" s="822"/>
      <c r="Y21" s="822"/>
      <c r="Z21" s="1138" t="s">
        <v>82</v>
      </c>
      <c r="AA21" s="1138"/>
      <c r="AB21" s="1139"/>
      <c r="AH21" s="193"/>
    </row>
    <row r="22" spans="1:34" ht="4.95" customHeight="1" thickBot="1">
      <c r="AA22" s="19"/>
      <c r="AB22" s="19"/>
      <c r="AH22" s="193"/>
    </row>
    <row r="23" spans="1:34" ht="13.8" customHeight="1">
      <c r="A23" s="861" t="s">
        <v>259</v>
      </c>
      <c r="B23" s="862"/>
      <c r="C23" s="862"/>
      <c r="D23" s="862"/>
      <c r="E23" s="862"/>
      <c r="F23" s="862"/>
      <c r="G23" s="863"/>
      <c r="H23" s="974" t="s">
        <v>137</v>
      </c>
      <c r="I23" s="975"/>
      <c r="J23" s="975"/>
      <c r="K23" s="972">
        <f>●ご利用者情報!D13</f>
        <v>0</v>
      </c>
      <c r="L23" s="972"/>
      <c r="M23" s="973"/>
      <c r="N23" s="974" t="s">
        <v>35</v>
      </c>
      <c r="O23" s="975"/>
      <c r="P23" s="975"/>
      <c r="Q23" s="975"/>
      <c r="R23" s="972">
        <f>K23+1</f>
        <v>1</v>
      </c>
      <c r="S23" s="972"/>
      <c r="T23" s="972"/>
      <c r="U23" s="972"/>
      <c r="V23" s="973"/>
      <c r="W23" s="975" t="s">
        <v>36</v>
      </c>
      <c r="X23" s="975"/>
      <c r="Y23" s="975"/>
      <c r="Z23" s="972">
        <f>R23+1</f>
        <v>2</v>
      </c>
      <c r="AA23" s="972"/>
      <c r="AB23" s="1141"/>
      <c r="AH23" s="193"/>
    </row>
    <row r="24" spans="1:34" ht="13.8" customHeight="1" thickBot="1">
      <c r="A24" s="864"/>
      <c r="B24" s="865"/>
      <c r="C24" s="865"/>
      <c r="D24" s="865"/>
      <c r="E24" s="865"/>
      <c r="F24" s="865"/>
      <c r="G24" s="866"/>
      <c r="H24" s="819" t="s">
        <v>37</v>
      </c>
      <c r="I24" s="820"/>
      <c r="J24" s="820"/>
      <c r="K24" s="820" t="s">
        <v>38</v>
      </c>
      <c r="L24" s="820"/>
      <c r="M24" s="821"/>
      <c r="N24" s="819" t="s">
        <v>39</v>
      </c>
      <c r="O24" s="820"/>
      <c r="P24" s="820"/>
      <c r="Q24" s="820" t="s">
        <v>40</v>
      </c>
      <c r="R24" s="820"/>
      <c r="S24" s="820"/>
      <c r="T24" s="820" t="s">
        <v>38</v>
      </c>
      <c r="U24" s="820"/>
      <c r="V24" s="821"/>
      <c r="W24" s="819" t="s">
        <v>39</v>
      </c>
      <c r="X24" s="820"/>
      <c r="Y24" s="820"/>
      <c r="Z24" s="820" t="s">
        <v>40</v>
      </c>
      <c r="AA24" s="820"/>
      <c r="AB24" s="1146"/>
      <c r="AH24" s="193"/>
    </row>
    <row r="25" spans="1:34" ht="24" customHeight="1">
      <c r="A25" s="990" t="s">
        <v>258</v>
      </c>
      <c r="B25" s="991"/>
      <c r="C25" s="992"/>
      <c r="D25" s="1027" t="s">
        <v>256</v>
      </c>
      <c r="E25" s="1028"/>
      <c r="F25" s="1028"/>
      <c r="G25" s="1029"/>
      <c r="H25" s="948"/>
      <c r="I25" s="946"/>
      <c r="J25" s="949"/>
      <c r="K25" s="945"/>
      <c r="L25" s="946"/>
      <c r="M25" s="947"/>
      <c r="N25" s="948"/>
      <c r="O25" s="946"/>
      <c r="P25" s="949"/>
      <c r="Q25" s="945"/>
      <c r="R25" s="946"/>
      <c r="S25" s="949"/>
      <c r="T25" s="945"/>
      <c r="U25" s="946"/>
      <c r="V25" s="947"/>
      <c r="W25" s="948"/>
      <c r="X25" s="946"/>
      <c r="Y25" s="949"/>
      <c r="Z25" s="945"/>
      <c r="AA25" s="946"/>
      <c r="AB25" s="1140"/>
      <c r="AH25" s="193"/>
    </row>
    <row r="26" spans="1:34" ht="24" customHeight="1">
      <c r="A26" s="993"/>
      <c r="B26" s="994"/>
      <c r="C26" s="995"/>
      <c r="D26" s="903" t="s">
        <v>252</v>
      </c>
      <c r="E26" s="904"/>
      <c r="F26" s="904"/>
      <c r="G26" s="905"/>
      <c r="H26" s="888"/>
      <c r="I26" s="886"/>
      <c r="J26" s="886"/>
      <c r="K26" s="886"/>
      <c r="L26" s="886"/>
      <c r="M26" s="887"/>
      <c r="N26" s="888"/>
      <c r="O26" s="886"/>
      <c r="P26" s="886"/>
      <c r="Q26" s="886"/>
      <c r="R26" s="886"/>
      <c r="S26" s="886"/>
      <c r="T26" s="886"/>
      <c r="U26" s="886"/>
      <c r="V26" s="887"/>
      <c r="W26" s="888"/>
      <c r="X26" s="886"/>
      <c r="Y26" s="886"/>
      <c r="Z26" s="886"/>
      <c r="AA26" s="886"/>
      <c r="AB26" s="889"/>
      <c r="AH26" s="193"/>
    </row>
    <row r="27" spans="1:34" ht="24" customHeight="1" thickBot="1">
      <c r="A27" s="993"/>
      <c r="B27" s="994"/>
      <c r="C27" s="995"/>
      <c r="D27" s="985" t="s">
        <v>251</v>
      </c>
      <c r="E27" s="986"/>
      <c r="F27" s="986"/>
      <c r="G27" s="987"/>
      <c r="H27" s="1001"/>
      <c r="I27" s="912"/>
      <c r="J27" s="912"/>
      <c r="K27" s="912"/>
      <c r="L27" s="912"/>
      <c r="M27" s="913"/>
      <c r="N27" s="1001"/>
      <c r="O27" s="912"/>
      <c r="P27" s="912"/>
      <c r="Q27" s="912"/>
      <c r="R27" s="912"/>
      <c r="S27" s="912"/>
      <c r="T27" s="912"/>
      <c r="U27" s="912"/>
      <c r="V27" s="913"/>
      <c r="W27" s="1001"/>
      <c r="X27" s="912"/>
      <c r="Y27" s="912"/>
      <c r="Z27" s="912"/>
      <c r="AA27" s="912"/>
      <c r="AB27" s="1054"/>
      <c r="AH27" s="193"/>
    </row>
    <row r="28" spans="1:34" ht="24" customHeight="1" thickTop="1" thickBot="1">
      <c r="A28" s="993"/>
      <c r="B28" s="994"/>
      <c r="C28" s="995"/>
      <c r="D28" s="1036" t="s">
        <v>250</v>
      </c>
      <c r="E28" s="1037"/>
      <c r="F28" s="1037"/>
      <c r="G28" s="1038"/>
      <c r="H28" s="1002">
        <f>SUM(H25:J27)</f>
        <v>0</v>
      </c>
      <c r="I28" s="1003"/>
      <c r="J28" s="1004"/>
      <c r="K28" s="950">
        <f>SUM(K25:M27)</f>
        <v>0</v>
      </c>
      <c r="L28" s="951"/>
      <c r="M28" s="952"/>
      <c r="N28" s="953">
        <f>SUM(N25:P27)</f>
        <v>0</v>
      </c>
      <c r="O28" s="951"/>
      <c r="P28" s="954"/>
      <c r="Q28" s="950">
        <f>SUM(Q25:S27)</f>
        <v>0</v>
      </c>
      <c r="R28" s="951"/>
      <c r="S28" s="954"/>
      <c r="T28" s="950">
        <f>SUM(T25:V27)</f>
        <v>0</v>
      </c>
      <c r="U28" s="951"/>
      <c r="V28" s="952"/>
      <c r="W28" s="953">
        <f>SUM(W25:Y27)</f>
        <v>0</v>
      </c>
      <c r="X28" s="951"/>
      <c r="Y28" s="954"/>
      <c r="Z28" s="950">
        <f>SUM(Z25:AB27)</f>
        <v>0</v>
      </c>
      <c r="AA28" s="951"/>
      <c r="AB28" s="954"/>
      <c r="AH28" s="193"/>
    </row>
    <row r="29" spans="1:34" ht="24" customHeight="1" thickTop="1" thickBot="1">
      <c r="A29" s="996"/>
      <c r="B29" s="997"/>
      <c r="C29" s="998"/>
      <c r="D29" s="906" t="s">
        <v>257</v>
      </c>
      <c r="E29" s="907"/>
      <c r="F29" s="907"/>
      <c r="G29" s="908"/>
      <c r="H29" s="999"/>
      <c r="I29" s="1000"/>
      <c r="J29" s="1000"/>
      <c r="K29" s="883"/>
      <c r="L29" s="884"/>
      <c r="M29" s="1057"/>
      <c r="N29" s="914"/>
      <c r="O29" s="884"/>
      <c r="P29" s="915"/>
      <c r="Q29" s="883"/>
      <c r="R29" s="884"/>
      <c r="S29" s="915"/>
      <c r="T29" s="883"/>
      <c r="U29" s="884"/>
      <c r="V29" s="1057"/>
      <c r="W29" s="914"/>
      <c r="X29" s="884"/>
      <c r="Y29" s="915"/>
      <c r="Z29" s="883"/>
      <c r="AA29" s="884"/>
      <c r="AB29" s="885"/>
      <c r="AH29" s="193"/>
    </row>
    <row r="30" spans="1:34" ht="12" customHeight="1">
      <c r="A30" s="1017" t="s">
        <v>217</v>
      </c>
      <c r="B30" s="1005" t="s">
        <v>245</v>
      </c>
      <c r="C30" s="1152" t="s">
        <v>329</v>
      </c>
      <c r="D30" s="1008" t="s">
        <v>249</v>
      </c>
      <c r="E30" s="1009"/>
      <c r="F30" s="1009"/>
      <c r="G30" s="1010"/>
      <c r="H30" s="1034"/>
      <c r="I30" s="1035"/>
      <c r="J30" s="1035"/>
      <c r="K30" s="1035"/>
      <c r="L30" s="1035"/>
      <c r="M30" s="1046"/>
      <c r="N30" s="1034"/>
      <c r="O30" s="1035"/>
      <c r="P30" s="1035"/>
      <c r="Q30" s="1035"/>
      <c r="R30" s="1035"/>
      <c r="S30" s="1035"/>
      <c r="T30" s="1035"/>
      <c r="U30" s="1035"/>
      <c r="V30" s="1046"/>
      <c r="W30" s="1034"/>
      <c r="X30" s="1035"/>
      <c r="Y30" s="1035"/>
      <c r="Z30" s="1035"/>
      <c r="AA30" s="1035"/>
      <c r="AB30" s="1052"/>
      <c r="AH30" s="193"/>
    </row>
    <row r="31" spans="1:34" ht="12" customHeight="1">
      <c r="A31" s="1017"/>
      <c r="B31" s="1006"/>
      <c r="C31" s="1153"/>
      <c r="D31" s="909"/>
      <c r="E31" s="910"/>
      <c r="F31" s="910"/>
      <c r="G31" s="911"/>
      <c r="H31" s="1015"/>
      <c r="I31" s="1011"/>
      <c r="J31" s="1011"/>
      <c r="K31" s="1011"/>
      <c r="L31" s="1011"/>
      <c r="M31" s="1012"/>
      <c r="N31" s="1015"/>
      <c r="O31" s="1011"/>
      <c r="P31" s="1011"/>
      <c r="Q31" s="1011"/>
      <c r="R31" s="1011"/>
      <c r="S31" s="1011"/>
      <c r="T31" s="1011"/>
      <c r="U31" s="1011"/>
      <c r="V31" s="1012"/>
      <c r="W31" s="1015"/>
      <c r="X31" s="1011"/>
      <c r="Y31" s="1011"/>
      <c r="Z31" s="1011"/>
      <c r="AA31" s="1011"/>
      <c r="AB31" s="1053"/>
      <c r="AH31" s="193"/>
    </row>
    <row r="32" spans="1:34" ht="12" customHeight="1">
      <c r="A32" s="1017"/>
      <c r="B32" s="1006"/>
      <c r="C32" s="1153"/>
      <c r="D32" s="909" t="s">
        <v>248</v>
      </c>
      <c r="E32" s="910"/>
      <c r="F32" s="910"/>
      <c r="G32" s="911"/>
      <c r="H32" s="1015"/>
      <c r="I32" s="1011"/>
      <c r="J32" s="1011"/>
      <c r="K32" s="1011"/>
      <c r="L32" s="1011"/>
      <c r="M32" s="1012"/>
      <c r="N32" s="1015"/>
      <c r="O32" s="1011"/>
      <c r="P32" s="1011"/>
      <c r="Q32" s="1011"/>
      <c r="R32" s="1011"/>
      <c r="S32" s="1011"/>
      <c r="T32" s="1011"/>
      <c r="U32" s="1011"/>
      <c r="V32" s="1012"/>
      <c r="W32" s="1015"/>
      <c r="X32" s="1011"/>
      <c r="Y32" s="1011"/>
      <c r="Z32" s="1011"/>
      <c r="AA32" s="1011"/>
      <c r="AB32" s="1053"/>
      <c r="AH32" s="193"/>
    </row>
    <row r="33" spans="1:34" ht="12" customHeight="1">
      <c r="A33" s="1017"/>
      <c r="B33" s="1006"/>
      <c r="C33" s="1153"/>
      <c r="D33" s="909"/>
      <c r="E33" s="910"/>
      <c r="F33" s="910"/>
      <c r="G33" s="911"/>
      <c r="H33" s="1015"/>
      <c r="I33" s="1011"/>
      <c r="J33" s="1011"/>
      <c r="K33" s="1011"/>
      <c r="L33" s="1011"/>
      <c r="M33" s="1012"/>
      <c r="N33" s="1015"/>
      <c r="O33" s="1011"/>
      <c r="P33" s="1011"/>
      <c r="Q33" s="1011"/>
      <c r="R33" s="1011"/>
      <c r="S33" s="1011"/>
      <c r="T33" s="1011"/>
      <c r="U33" s="1011"/>
      <c r="V33" s="1012"/>
      <c r="W33" s="1015"/>
      <c r="X33" s="1011"/>
      <c r="Y33" s="1011"/>
      <c r="Z33" s="1011"/>
      <c r="AA33" s="1011"/>
      <c r="AB33" s="1053"/>
      <c r="AH33" s="193"/>
    </row>
    <row r="34" spans="1:34" ht="12" customHeight="1">
      <c r="A34" s="1017"/>
      <c r="B34" s="1006"/>
      <c r="C34" s="1153"/>
      <c r="D34" s="909" t="s">
        <v>247</v>
      </c>
      <c r="E34" s="910"/>
      <c r="F34" s="910"/>
      <c r="G34" s="911"/>
      <c r="H34" s="891"/>
      <c r="I34" s="892"/>
      <c r="J34" s="893"/>
      <c r="K34" s="897"/>
      <c r="L34" s="892"/>
      <c r="M34" s="898"/>
      <c r="N34" s="891"/>
      <c r="O34" s="892"/>
      <c r="P34" s="893"/>
      <c r="Q34" s="897"/>
      <c r="R34" s="892"/>
      <c r="S34" s="893"/>
      <c r="T34" s="897"/>
      <c r="U34" s="892"/>
      <c r="V34" s="898"/>
      <c r="W34" s="891"/>
      <c r="X34" s="892"/>
      <c r="Y34" s="893"/>
      <c r="Z34" s="897"/>
      <c r="AA34" s="892"/>
      <c r="AB34" s="901"/>
      <c r="AH34" s="193"/>
    </row>
    <row r="35" spans="1:34" ht="12" customHeight="1">
      <c r="A35" s="1017"/>
      <c r="B35" s="1006"/>
      <c r="C35" s="1153"/>
      <c r="D35" s="909"/>
      <c r="E35" s="910"/>
      <c r="F35" s="910"/>
      <c r="G35" s="911"/>
      <c r="H35" s="894"/>
      <c r="I35" s="895"/>
      <c r="J35" s="896"/>
      <c r="K35" s="899"/>
      <c r="L35" s="895"/>
      <c r="M35" s="900"/>
      <c r="N35" s="894"/>
      <c r="O35" s="895"/>
      <c r="P35" s="896"/>
      <c r="Q35" s="899"/>
      <c r="R35" s="895"/>
      <c r="S35" s="896"/>
      <c r="T35" s="899"/>
      <c r="U35" s="895"/>
      <c r="V35" s="900"/>
      <c r="W35" s="894"/>
      <c r="X35" s="895"/>
      <c r="Y35" s="896"/>
      <c r="Z35" s="899"/>
      <c r="AA35" s="895"/>
      <c r="AB35" s="902"/>
      <c r="AH35" s="193"/>
    </row>
    <row r="36" spans="1:34" ht="12" customHeight="1">
      <c r="A36" s="1017"/>
      <c r="B36" s="1006"/>
      <c r="C36" s="1153"/>
      <c r="D36" s="1030" t="s">
        <v>246</v>
      </c>
      <c r="E36" s="1009"/>
      <c r="F36" s="1009"/>
      <c r="G36" s="1010"/>
      <c r="H36" s="1015"/>
      <c r="I36" s="1011"/>
      <c r="J36" s="1011"/>
      <c r="K36" s="1011"/>
      <c r="L36" s="1011"/>
      <c r="M36" s="1012"/>
      <c r="N36" s="1015"/>
      <c r="O36" s="1011"/>
      <c r="P36" s="1011"/>
      <c r="Q36" s="1011"/>
      <c r="R36" s="1011"/>
      <c r="S36" s="1011"/>
      <c r="T36" s="1011"/>
      <c r="U36" s="1011"/>
      <c r="V36" s="1012"/>
      <c r="W36" s="1015"/>
      <c r="X36" s="1011"/>
      <c r="Y36" s="1011"/>
      <c r="Z36" s="1011"/>
      <c r="AA36" s="1011"/>
      <c r="AB36" s="1053"/>
      <c r="AH36" s="193"/>
    </row>
    <row r="37" spans="1:34" ht="12" customHeight="1">
      <c r="A37" s="1017"/>
      <c r="B37" s="1007"/>
      <c r="C37" s="1153"/>
      <c r="D37" s="1031"/>
      <c r="E37" s="1032"/>
      <c r="F37" s="1032"/>
      <c r="G37" s="1033"/>
      <c r="H37" s="1016"/>
      <c r="I37" s="1013"/>
      <c r="J37" s="1013"/>
      <c r="K37" s="1013"/>
      <c r="L37" s="1013"/>
      <c r="M37" s="1014"/>
      <c r="N37" s="1016"/>
      <c r="O37" s="1013"/>
      <c r="P37" s="1013"/>
      <c r="Q37" s="1013"/>
      <c r="R37" s="1013"/>
      <c r="S37" s="1013"/>
      <c r="T37" s="1013"/>
      <c r="U37" s="1013"/>
      <c r="V37" s="1014"/>
      <c r="W37" s="1016"/>
      <c r="X37" s="1013"/>
      <c r="Y37" s="1013"/>
      <c r="Z37" s="1013"/>
      <c r="AA37" s="1013"/>
      <c r="AB37" s="1092"/>
      <c r="AH37" s="193"/>
    </row>
    <row r="38" spans="1:34" ht="13.8" customHeight="1">
      <c r="A38" s="1017"/>
      <c r="B38" s="1149" t="s">
        <v>41</v>
      </c>
      <c r="C38" s="1153"/>
      <c r="D38" s="874" t="s">
        <v>203</v>
      </c>
      <c r="E38" s="875"/>
      <c r="F38" s="875"/>
      <c r="G38" s="875"/>
      <c r="H38" s="875"/>
      <c r="I38" s="875"/>
      <c r="J38" s="875"/>
      <c r="K38" s="875"/>
      <c r="L38" s="875"/>
      <c r="M38" s="875"/>
      <c r="N38" s="875"/>
      <c r="O38" s="875"/>
      <c r="P38" s="875"/>
      <c r="Q38" s="875"/>
      <c r="R38" s="875"/>
      <c r="S38" s="875"/>
      <c r="T38" s="875"/>
      <c r="U38" s="875"/>
      <c r="V38" s="875"/>
      <c r="W38" s="875"/>
      <c r="X38" s="875"/>
      <c r="Y38" s="875"/>
      <c r="Z38" s="875"/>
      <c r="AA38" s="875"/>
      <c r="AB38" s="876"/>
      <c r="AH38" s="193"/>
    </row>
    <row r="39" spans="1:34" ht="12" customHeight="1">
      <c r="A39" s="1017"/>
      <c r="B39" s="1150"/>
      <c r="C39" s="1153"/>
      <c r="D39" s="890" t="s">
        <v>333</v>
      </c>
      <c r="E39" s="869"/>
      <c r="F39" s="869"/>
      <c r="G39" s="870"/>
      <c r="H39" s="891"/>
      <c r="I39" s="892"/>
      <c r="J39" s="893"/>
      <c r="K39" s="897"/>
      <c r="L39" s="892"/>
      <c r="M39" s="898"/>
      <c r="N39" s="891"/>
      <c r="O39" s="892"/>
      <c r="P39" s="893"/>
      <c r="Q39" s="897"/>
      <c r="R39" s="892"/>
      <c r="S39" s="893"/>
      <c r="T39" s="897"/>
      <c r="U39" s="892"/>
      <c r="V39" s="898"/>
      <c r="W39" s="891"/>
      <c r="X39" s="892"/>
      <c r="Y39" s="893"/>
      <c r="Z39" s="897"/>
      <c r="AA39" s="892"/>
      <c r="AB39" s="901"/>
      <c r="AH39" s="193"/>
    </row>
    <row r="40" spans="1:34" ht="12" customHeight="1">
      <c r="A40" s="1017"/>
      <c r="B40" s="1150"/>
      <c r="C40" s="1153"/>
      <c r="D40" s="871"/>
      <c r="E40" s="872"/>
      <c r="F40" s="872"/>
      <c r="G40" s="873"/>
      <c r="H40" s="894"/>
      <c r="I40" s="895"/>
      <c r="J40" s="896"/>
      <c r="K40" s="899"/>
      <c r="L40" s="895"/>
      <c r="M40" s="900"/>
      <c r="N40" s="894"/>
      <c r="O40" s="895"/>
      <c r="P40" s="896"/>
      <c r="Q40" s="899"/>
      <c r="R40" s="895"/>
      <c r="S40" s="896"/>
      <c r="T40" s="899"/>
      <c r="U40" s="895"/>
      <c r="V40" s="900"/>
      <c r="W40" s="894"/>
      <c r="X40" s="895"/>
      <c r="Y40" s="896"/>
      <c r="Z40" s="899"/>
      <c r="AA40" s="895"/>
      <c r="AB40" s="902"/>
      <c r="AH40" s="193"/>
    </row>
    <row r="41" spans="1:34" ht="12" customHeight="1">
      <c r="A41" s="1017"/>
      <c r="B41" s="1150"/>
      <c r="C41" s="1153"/>
      <c r="D41" s="868" t="s">
        <v>332</v>
      </c>
      <c r="E41" s="869"/>
      <c r="F41" s="869"/>
      <c r="G41" s="870"/>
      <c r="H41" s="891"/>
      <c r="I41" s="892"/>
      <c r="J41" s="893"/>
      <c r="K41" s="897"/>
      <c r="L41" s="892"/>
      <c r="M41" s="898"/>
      <c r="N41" s="891"/>
      <c r="O41" s="892"/>
      <c r="P41" s="893"/>
      <c r="Q41" s="897"/>
      <c r="R41" s="892"/>
      <c r="S41" s="893"/>
      <c r="T41" s="897"/>
      <c r="U41" s="892"/>
      <c r="V41" s="898"/>
      <c r="W41" s="891"/>
      <c r="X41" s="892"/>
      <c r="Y41" s="893"/>
      <c r="Z41" s="897"/>
      <c r="AA41" s="892"/>
      <c r="AB41" s="901"/>
      <c r="AH41" s="193"/>
    </row>
    <row r="42" spans="1:34" ht="12" customHeight="1">
      <c r="A42" s="1017"/>
      <c r="B42" s="1150"/>
      <c r="C42" s="1153"/>
      <c r="D42" s="871"/>
      <c r="E42" s="872"/>
      <c r="F42" s="872"/>
      <c r="G42" s="873"/>
      <c r="H42" s="894"/>
      <c r="I42" s="895"/>
      <c r="J42" s="896"/>
      <c r="K42" s="899"/>
      <c r="L42" s="895"/>
      <c r="M42" s="900"/>
      <c r="N42" s="894"/>
      <c r="O42" s="895"/>
      <c r="P42" s="896"/>
      <c r="Q42" s="899"/>
      <c r="R42" s="895"/>
      <c r="S42" s="896"/>
      <c r="T42" s="899"/>
      <c r="U42" s="895"/>
      <c r="V42" s="900"/>
      <c r="W42" s="894"/>
      <c r="X42" s="895"/>
      <c r="Y42" s="896"/>
      <c r="Z42" s="899"/>
      <c r="AA42" s="895"/>
      <c r="AB42" s="902"/>
      <c r="AH42" s="193"/>
    </row>
    <row r="43" spans="1:34" ht="12" customHeight="1">
      <c r="A43" s="1017"/>
      <c r="B43" s="1150"/>
      <c r="C43" s="1153"/>
      <c r="D43" s="877" t="s">
        <v>255</v>
      </c>
      <c r="E43" s="878"/>
      <c r="F43" s="878"/>
      <c r="G43" s="879"/>
      <c r="H43" s="1015"/>
      <c r="I43" s="1011"/>
      <c r="J43" s="1011"/>
      <c r="K43" s="1011"/>
      <c r="L43" s="1011"/>
      <c r="M43" s="1012"/>
      <c r="N43" s="1015"/>
      <c r="O43" s="1011"/>
      <c r="P43" s="1011"/>
      <c r="Q43" s="1011"/>
      <c r="R43" s="1011"/>
      <c r="S43" s="1011"/>
      <c r="T43" s="1011"/>
      <c r="U43" s="1011"/>
      <c r="V43" s="1012"/>
      <c r="W43" s="1015"/>
      <c r="X43" s="1011"/>
      <c r="Y43" s="1011"/>
      <c r="Z43" s="1011"/>
      <c r="AA43" s="1011"/>
      <c r="AB43" s="1053"/>
      <c r="AH43" s="193"/>
    </row>
    <row r="44" spans="1:34" ht="12" customHeight="1">
      <c r="A44" s="1017"/>
      <c r="B44" s="1151"/>
      <c r="C44" s="1153"/>
      <c r="D44" s="880"/>
      <c r="E44" s="881"/>
      <c r="F44" s="881"/>
      <c r="G44" s="882"/>
      <c r="H44" s="1056"/>
      <c r="I44" s="1045"/>
      <c r="J44" s="1045"/>
      <c r="K44" s="1045"/>
      <c r="L44" s="1045"/>
      <c r="M44" s="1055"/>
      <c r="N44" s="1056"/>
      <c r="O44" s="1045"/>
      <c r="P44" s="1045"/>
      <c r="Q44" s="1045"/>
      <c r="R44" s="1045"/>
      <c r="S44" s="1045"/>
      <c r="T44" s="1045"/>
      <c r="U44" s="1045"/>
      <c r="V44" s="1055"/>
      <c r="W44" s="1056"/>
      <c r="X44" s="1045"/>
      <c r="Y44" s="1045"/>
      <c r="Z44" s="1045"/>
      <c r="AA44" s="1045"/>
      <c r="AB44" s="1155"/>
      <c r="AH44" s="193"/>
    </row>
    <row r="45" spans="1:34" ht="13.8" customHeight="1">
      <c r="A45" s="1017"/>
      <c r="B45" s="1114" t="s">
        <v>42</v>
      </c>
      <c r="C45" s="1153"/>
      <c r="D45" s="1047" t="s">
        <v>292</v>
      </c>
      <c r="E45" s="1048"/>
      <c r="F45" s="1048"/>
      <c r="G45" s="1048"/>
      <c r="H45" s="1048"/>
      <c r="I45" s="1048"/>
      <c r="J45" s="1048"/>
      <c r="K45" s="1048"/>
      <c r="L45" s="1048"/>
      <c r="M45" s="1048"/>
      <c r="N45" s="1048"/>
      <c r="O45" s="1048"/>
      <c r="P45" s="1048"/>
      <c r="Q45" s="1048"/>
      <c r="R45" s="1048"/>
      <c r="S45" s="1048"/>
      <c r="T45" s="1048"/>
      <c r="U45" s="1048"/>
      <c r="V45" s="1048"/>
      <c r="W45" s="1048"/>
      <c r="X45" s="1048"/>
      <c r="Y45" s="1048"/>
      <c r="Z45" s="1048"/>
      <c r="AA45" s="1048"/>
      <c r="AB45" s="1049"/>
      <c r="AH45" s="193"/>
    </row>
    <row r="46" spans="1:34" ht="12" customHeight="1">
      <c r="A46" s="1017"/>
      <c r="B46" s="1115"/>
      <c r="C46" s="1153"/>
      <c r="D46" s="1039" t="s">
        <v>253</v>
      </c>
      <c r="E46" s="1040"/>
      <c r="F46" s="1040"/>
      <c r="G46" s="1041"/>
      <c r="H46" s="1034"/>
      <c r="I46" s="1035"/>
      <c r="J46" s="1035"/>
      <c r="K46" s="1035"/>
      <c r="L46" s="1035"/>
      <c r="M46" s="1046"/>
      <c r="N46" s="1034"/>
      <c r="O46" s="1035"/>
      <c r="P46" s="1035"/>
      <c r="Q46" s="1035"/>
      <c r="R46" s="1035"/>
      <c r="S46" s="1035"/>
      <c r="T46" s="1035"/>
      <c r="U46" s="1035"/>
      <c r="V46" s="1046"/>
      <c r="W46" s="1034"/>
      <c r="X46" s="1035"/>
      <c r="Y46" s="1035"/>
      <c r="Z46" s="1035"/>
      <c r="AA46" s="1035"/>
      <c r="AB46" s="1052"/>
      <c r="AH46" s="193"/>
    </row>
    <row r="47" spans="1:34" ht="12" customHeight="1">
      <c r="A47" s="1017"/>
      <c r="B47" s="1115"/>
      <c r="C47" s="1153"/>
      <c r="D47" s="1042"/>
      <c r="E47" s="1043"/>
      <c r="F47" s="1043"/>
      <c r="G47" s="1044"/>
      <c r="H47" s="1015"/>
      <c r="I47" s="1011"/>
      <c r="J47" s="1011"/>
      <c r="K47" s="1011"/>
      <c r="L47" s="1011"/>
      <c r="M47" s="1012"/>
      <c r="N47" s="1015"/>
      <c r="O47" s="1011"/>
      <c r="P47" s="1011"/>
      <c r="Q47" s="1011"/>
      <c r="R47" s="1011"/>
      <c r="S47" s="1011"/>
      <c r="T47" s="1011"/>
      <c r="U47" s="1011"/>
      <c r="V47" s="1012"/>
      <c r="W47" s="1015"/>
      <c r="X47" s="1011"/>
      <c r="Y47" s="1011"/>
      <c r="Z47" s="1011"/>
      <c r="AA47" s="1011"/>
      <c r="AB47" s="1053"/>
      <c r="AH47" s="193"/>
    </row>
    <row r="48" spans="1:34" s="39" customFormat="1" ht="12" customHeight="1">
      <c r="A48" s="1017"/>
      <c r="B48" s="1115"/>
      <c r="C48" s="1153"/>
      <c r="D48" s="1042" t="s">
        <v>254</v>
      </c>
      <c r="E48" s="1043"/>
      <c r="F48" s="1043"/>
      <c r="G48" s="1044"/>
      <c r="H48" s="891"/>
      <c r="I48" s="892"/>
      <c r="J48" s="893"/>
      <c r="K48" s="897"/>
      <c r="L48" s="892"/>
      <c r="M48" s="898"/>
      <c r="N48" s="891"/>
      <c r="O48" s="892"/>
      <c r="P48" s="893"/>
      <c r="Q48" s="897"/>
      <c r="R48" s="892"/>
      <c r="S48" s="893"/>
      <c r="T48" s="897"/>
      <c r="U48" s="892"/>
      <c r="V48" s="898"/>
      <c r="W48" s="891"/>
      <c r="X48" s="892"/>
      <c r="Y48" s="893"/>
      <c r="Z48" s="897"/>
      <c r="AA48" s="892"/>
      <c r="AB48" s="901"/>
      <c r="AH48" s="193"/>
    </row>
    <row r="49" spans="1:34" s="39" customFormat="1" ht="12" customHeight="1">
      <c r="A49" s="1017"/>
      <c r="B49" s="1115"/>
      <c r="C49" s="1153"/>
      <c r="D49" s="1042"/>
      <c r="E49" s="1043"/>
      <c r="F49" s="1043"/>
      <c r="G49" s="1044"/>
      <c r="H49" s="894"/>
      <c r="I49" s="895"/>
      <c r="J49" s="896"/>
      <c r="K49" s="899"/>
      <c r="L49" s="895"/>
      <c r="M49" s="900"/>
      <c r="N49" s="894"/>
      <c r="O49" s="895"/>
      <c r="P49" s="896"/>
      <c r="Q49" s="899"/>
      <c r="R49" s="895"/>
      <c r="S49" s="896"/>
      <c r="T49" s="899"/>
      <c r="U49" s="895"/>
      <c r="V49" s="900"/>
      <c r="W49" s="894"/>
      <c r="X49" s="895"/>
      <c r="Y49" s="896"/>
      <c r="Z49" s="899"/>
      <c r="AA49" s="895"/>
      <c r="AB49" s="902"/>
      <c r="AH49" s="193"/>
    </row>
    <row r="50" spans="1:34" ht="12" customHeight="1">
      <c r="A50" s="1017"/>
      <c r="B50" s="1115"/>
      <c r="C50" s="1153"/>
      <c r="D50" s="1093" t="s">
        <v>204</v>
      </c>
      <c r="E50" s="1094"/>
      <c r="F50" s="1094"/>
      <c r="G50" s="1095"/>
      <c r="H50" s="1015"/>
      <c r="I50" s="1011"/>
      <c r="J50" s="1011"/>
      <c r="K50" s="1011"/>
      <c r="L50" s="1011"/>
      <c r="M50" s="1012"/>
      <c r="N50" s="1015"/>
      <c r="O50" s="1011"/>
      <c r="P50" s="1011"/>
      <c r="Q50" s="1011"/>
      <c r="R50" s="1011"/>
      <c r="S50" s="1011"/>
      <c r="T50" s="1011"/>
      <c r="U50" s="1011"/>
      <c r="V50" s="1012"/>
      <c r="W50" s="1015"/>
      <c r="X50" s="1011"/>
      <c r="Y50" s="1011"/>
      <c r="Z50" s="1011"/>
      <c r="AA50" s="1011"/>
      <c r="AB50" s="1053"/>
      <c r="AH50" s="193"/>
    </row>
    <row r="51" spans="1:34" ht="12" customHeight="1">
      <c r="A51" s="1017"/>
      <c r="B51" s="1116"/>
      <c r="C51" s="1154"/>
      <c r="D51" s="1096"/>
      <c r="E51" s="1097"/>
      <c r="F51" s="1097"/>
      <c r="G51" s="1098"/>
      <c r="H51" s="1016"/>
      <c r="I51" s="1013"/>
      <c r="J51" s="1013"/>
      <c r="K51" s="1013"/>
      <c r="L51" s="1013"/>
      <c r="M51" s="1014"/>
      <c r="N51" s="1016"/>
      <c r="O51" s="1013"/>
      <c r="P51" s="1013"/>
      <c r="Q51" s="1013"/>
      <c r="R51" s="1013"/>
      <c r="S51" s="1013"/>
      <c r="T51" s="1013"/>
      <c r="U51" s="1013"/>
      <c r="V51" s="1014"/>
      <c r="W51" s="1016"/>
      <c r="X51" s="1013"/>
      <c r="Y51" s="1013"/>
      <c r="Z51" s="1013"/>
      <c r="AA51" s="1013"/>
      <c r="AB51" s="1092"/>
      <c r="AH51" s="193"/>
    </row>
    <row r="52" spans="1:34" ht="13.8" customHeight="1">
      <c r="A52" s="1017"/>
      <c r="B52" s="1147" t="s">
        <v>139</v>
      </c>
      <c r="C52" s="1025" t="s">
        <v>175</v>
      </c>
      <c r="D52" s="1182" t="s">
        <v>331</v>
      </c>
      <c r="E52" s="1073"/>
      <c r="F52" s="1073"/>
      <c r="G52" s="1183"/>
      <c r="H52" s="1105"/>
      <c r="I52" s="1100"/>
      <c r="J52" s="1106"/>
      <c r="K52" s="1099"/>
      <c r="L52" s="1100"/>
      <c r="M52" s="1156"/>
      <c r="N52" s="1105"/>
      <c r="O52" s="1100"/>
      <c r="P52" s="1106"/>
      <c r="Q52" s="1099"/>
      <c r="R52" s="1100"/>
      <c r="S52" s="1106"/>
      <c r="T52" s="1099"/>
      <c r="U52" s="1100"/>
      <c r="V52" s="1156"/>
      <c r="W52" s="1105"/>
      <c r="X52" s="1100"/>
      <c r="Y52" s="1106"/>
      <c r="Z52" s="1099"/>
      <c r="AA52" s="1100"/>
      <c r="AB52" s="1101"/>
      <c r="AH52" s="193"/>
    </row>
    <row r="53" spans="1:34" ht="13.8" customHeight="1">
      <c r="A53" s="1017"/>
      <c r="B53" s="1147"/>
      <c r="C53" s="1025"/>
      <c r="D53" s="1184"/>
      <c r="E53" s="1075"/>
      <c r="F53" s="1075"/>
      <c r="G53" s="1185"/>
      <c r="H53" s="1107"/>
      <c r="I53" s="1103"/>
      <c r="J53" s="1108"/>
      <c r="K53" s="1102"/>
      <c r="L53" s="1103"/>
      <c r="M53" s="1157"/>
      <c r="N53" s="1107"/>
      <c r="O53" s="1103"/>
      <c r="P53" s="1108"/>
      <c r="Q53" s="1102"/>
      <c r="R53" s="1103"/>
      <c r="S53" s="1108"/>
      <c r="T53" s="1102"/>
      <c r="U53" s="1103"/>
      <c r="V53" s="1157"/>
      <c r="W53" s="1107"/>
      <c r="X53" s="1103"/>
      <c r="Y53" s="1108"/>
      <c r="Z53" s="1102"/>
      <c r="AA53" s="1103"/>
      <c r="AB53" s="1104"/>
      <c r="AH53" s="193"/>
    </row>
    <row r="54" spans="1:34" ht="24" customHeight="1" thickBot="1">
      <c r="A54" s="1017"/>
      <c r="B54" s="1148"/>
      <c r="C54" s="1026"/>
      <c r="D54" s="1186" t="s">
        <v>330</v>
      </c>
      <c r="E54" s="1079"/>
      <c r="F54" s="1079"/>
      <c r="G54" s="1187"/>
      <c r="H54" s="1109"/>
      <c r="I54" s="1090"/>
      <c r="J54" s="1110"/>
      <c r="K54" s="1090"/>
      <c r="L54" s="1090"/>
      <c r="M54" s="1111"/>
      <c r="N54" s="1086"/>
      <c r="O54" s="1087"/>
      <c r="P54" s="1087"/>
      <c r="Q54" s="1087"/>
      <c r="R54" s="1087"/>
      <c r="S54" s="1087"/>
      <c r="T54" s="1087"/>
      <c r="U54" s="1087"/>
      <c r="V54" s="1088"/>
      <c r="W54" s="1109"/>
      <c r="X54" s="1090"/>
      <c r="Y54" s="1110"/>
      <c r="Z54" s="1089"/>
      <c r="AA54" s="1090"/>
      <c r="AB54" s="1091"/>
      <c r="AH54" s="193"/>
    </row>
    <row r="55" spans="1:34" ht="12" customHeight="1">
      <c r="A55" s="1017"/>
      <c r="B55" s="1019" t="s">
        <v>202</v>
      </c>
      <c r="C55" s="1020"/>
      <c r="D55" s="1020"/>
      <c r="E55" s="1020"/>
      <c r="F55" s="1020"/>
      <c r="G55" s="1021"/>
      <c r="H55" s="1084" t="s">
        <v>136</v>
      </c>
      <c r="I55" s="1080"/>
      <c r="J55" s="1080"/>
      <c r="K55" s="1080" t="s">
        <v>136</v>
      </c>
      <c r="L55" s="1080"/>
      <c r="M55" s="1081"/>
      <c r="N55" s="1084" t="s">
        <v>136</v>
      </c>
      <c r="O55" s="1080"/>
      <c r="P55" s="1080"/>
      <c r="Q55" s="1080" t="s">
        <v>136</v>
      </c>
      <c r="R55" s="1080"/>
      <c r="S55" s="1080"/>
      <c r="T55" s="1080" t="s">
        <v>136</v>
      </c>
      <c r="U55" s="1080"/>
      <c r="V55" s="1081"/>
      <c r="W55" s="1084" t="s">
        <v>136</v>
      </c>
      <c r="X55" s="1080"/>
      <c r="Y55" s="1080"/>
      <c r="Z55" s="1080" t="s">
        <v>136</v>
      </c>
      <c r="AA55" s="1080"/>
      <c r="AB55" s="1112"/>
      <c r="AH55" s="193"/>
    </row>
    <row r="56" spans="1:34" ht="12" customHeight="1" thickBot="1">
      <c r="A56" s="1018"/>
      <c r="B56" s="1022"/>
      <c r="C56" s="1023"/>
      <c r="D56" s="1023"/>
      <c r="E56" s="1023"/>
      <c r="F56" s="1023"/>
      <c r="G56" s="1024"/>
      <c r="H56" s="1085"/>
      <c r="I56" s="1082"/>
      <c r="J56" s="1082"/>
      <c r="K56" s="1082"/>
      <c r="L56" s="1082"/>
      <c r="M56" s="1083"/>
      <c r="N56" s="1085"/>
      <c r="O56" s="1082"/>
      <c r="P56" s="1082"/>
      <c r="Q56" s="1082"/>
      <c r="R56" s="1082"/>
      <c r="S56" s="1082"/>
      <c r="T56" s="1082"/>
      <c r="U56" s="1082"/>
      <c r="V56" s="1083"/>
      <c r="W56" s="1085"/>
      <c r="X56" s="1082"/>
      <c r="Y56" s="1082"/>
      <c r="Z56" s="1082"/>
      <c r="AA56" s="1082"/>
      <c r="AB56" s="1113"/>
      <c r="AH56" s="193"/>
    </row>
    <row r="57" spans="1:34" ht="13.8" customHeight="1" thickBot="1">
      <c r="AH57" s="193"/>
    </row>
    <row r="58" spans="1:34" ht="24.6" customHeight="1" thickTop="1">
      <c r="A58" s="1069" t="s">
        <v>138</v>
      </c>
      <c r="B58" s="1070"/>
      <c r="C58" s="1070"/>
      <c r="D58" s="1070"/>
      <c r="E58" s="1070"/>
      <c r="F58" s="1070"/>
      <c r="G58" s="1070"/>
      <c r="H58" s="1070"/>
      <c r="I58" s="1070"/>
      <c r="J58" s="1070"/>
      <c r="K58" s="1071"/>
      <c r="L58" s="292"/>
      <c r="M58" s="1123" t="s">
        <v>219</v>
      </c>
      <c r="N58" s="1124"/>
      <c r="O58" s="1125"/>
      <c r="P58" s="1117" t="s">
        <v>422</v>
      </c>
      <c r="Q58" s="1117"/>
      <c r="R58" s="1117"/>
      <c r="S58" s="1117"/>
      <c r="T58" s="1117"/>
      <c r="U58" s="1117"/>
      <c r="V58" s="1117"/>
      <c r="W58" s="1117"/>
      <c r="X58" s="1117"/>
      <c r="Y58" s="1117"/>
      <c r="Z58" s="1117"/>
      <c r="AA58" s="1117"/>
      <c r="AB58" s="1118"/>
      <c r="AH58" s="193"/>
    </row>
    <row r="59" spans="1:34" ht="12" customHeight="1">
      <c r="A59" s="1072" t="s">
        <v>319</v>
      </c>
      <c r="B59" s="1073"/>
      <c r="C59" s="1073"/>
      <c r="D59" s="1167"/>
      <c r="E59" s="1168"/>
      <c r="F59" s="1168"/>
      <c r="G59" s="1168"/>
      <c r="H59" s="1169"/>
      <c r="I59" s="1060" t="s">
        <v>43</v>
      </c>
      <c r="J59" s="1061"/>
      <c r="K59" s="1062"/>
      <c r="L59" s="292"/>
      <c r="M59" s="1126"/>
      <c r="N59" s="1127"/>
      <c r="O59" s="1128"/>
      <c r="P59" s="1119"/>
      <c r="Q59" s="1119"/>
      <c r="R59" s="1119"/>
      <c r="S59" s="1119"/>
      <c r="T59" s="1119"/>
      <c r="U59" s="1119"/>
      <c r="V59" s="1119"/>
      <c r="W59" s="1119"/>
      <c r="X59" s="1119"/>
      <c r="Y59" s="1119"/>
      <c r="Z59" s="1119"/>
      <c r="AA59" s="1119"/>
      <c r="AB59" s="1120"/>
      <c r="AH59" s="193"/>
    </row>
    <row r="60" spans="1:34" ht="12" customHeight="1">
      <c r="A60" s="1074"/>
      <c r="B60" s="1075"/>
      <c r="C60" s="1075"/>
      <c r="D60" s="1170"/>
      <c r="E60" s="1171"/>
      <c r="F60" s="1171"/>
      <c r="G60" s="1171"/>
      <c r="H60" s="1172"/>
      <c r="I60" s="1063"/>
      <c r="J60" s="1064"/>
      <c r="K60" s="1065"/>
      <c r="L60" s="292"/>
      <c r="M60" s="1126"/>
      <c r="N60" s="1127"/>
      <c r="O60" s="1128"/>
      <c r="P60" s="1119"/>
      <c r="Q60" s="1119"/>
      <c r="R60" s="1119"/>
      <c r="S60" s="1119"/>
      <c r="T60" s="1119"/>
      <c r="U60" s="1119"/>
      <c r="V60" s="1119"/>
      <c r="W60" s="1119"/>
      <c r="X60" s="1119"/>
      <c r="Y60" s="1119"/>
      <c r="Z60" s="1119"/>
      <c r="AA60" s="1119"/>
      <c r="AB60" s="1120"/>
      <c r="AH60" s="193"/>
    </row>
    <row r="61" spans="1:34" ht="12" customHeight="1">
      <c r="A61" s="1076"/>
      <c r="B61" s="1077"/>
      <c r="C61" s="1077"/>
      <c r="D61" s="1173"/>
      <c r="E61" s="1174"/>
      <c r="F61" s="1174"/>
      <c r="G61" s="1174"/>
      <c r="H61" s="1175"/>
      <c r="I61" s="1066"/>
      <c r="J61" s="1067"/>
      <c r="K61" s="1068"/>
      <c r="L61" s="292"/>
      <c r="M61" s="1129"/>
      <c r="N61" s="1130"/>
      <c r="O61" s="1131"/>
      <c r="P61" s="1121"/>
      <c r="Q61" s="1121"/>
      <c r="R61" s="1121"/>
      <c r="S61" s="1121"/>
      <c r="T61" s="1121"/>
      <c r="U61" s="1121"/>
      <c r="V61" s="1121"/>
      <c r="W61" s="1121"/>
      <c r="X61" s="1121"/>
      <c r="Y61" s="1121"/>
      <c r="Z61" s="1121"/>
      <c r="AA61" s="1121"/>
      <c r="AB61" s="1122"/>
      <c r="AH61" s="193"/>
    </row>
    <row r="62" spans="1:34" ht="12" customHeight="1">
      <c r="A62" s="1072" t="s">
        <v>127</v>
      </c>
      <c r="B62" s="1073"/>
      <c r="C62" s="1073"/>
      <c r="D62" s="1176" t="s">
        <v>167</v>
      </c>
      <c r="E62" s="1177"/>
      <c r="F62" s="1164" t="s">
        <v>322</v>
      </c>
      <c r="G62" s="1165"/>
      <c r="H62" s="1165"/>
      <c r="I62" s="1165"/>
      <c r="J62" s="1165"/>
      <c r="K62" s="1166"/>
      <c r="L62" s="40"/>
      <c r="M62" s="340"/>
      <c r="N62" s="341"/>
      <c r="O62" s="341"/>
      <c r="P62" s="341"/>
      <c r="Q62" s="341"/>
      <c r="R62" s="341"/>
      <c r="S62" s="341"/>
      <c r="T62" s="341"/>
      <c r="U62" s="341"/>
      <c r="V62" s="341"/>
      <c r="W62" s="341"/>
      <c r="X62" s="341"/>
      <c r="Y62" s="341"/>
      <c r="Z62" s="341"/>
      <c r="AA62" s="341"/>
      <c r="AB62" s="342"/>
      <c r="AH62" s="193"/>
    </row>
    <row r="63" spans="1:34" ht="12" customHeight="1">
      <c r="A63" s="1074"/>
      <c r="B63" s="1075"/>
      <c r="C63" s="1075"/>
      <c r="D63" s="1178"/>
      <c r="E63" s="1179"/>
      <c r="F63" s="1162" t="s">
        <v>321</v>
      </c>
      <c r="G63" s="1163" t="s">
        <v>379</v>
      </c>
      <c r="H63" s="1163"/>
      <c r="I63" s="1050" t="s">
        <v>321</v>
      </c>
      <c r="J63" s="1158" t="s">
        <v>320</v>
      </c>
      <c r="K63" s="1159"/>
      <c r="L63" s="40"/>
      <c r="M63" s="340"/>
      <c r="N63" s="341"/>
      <c r="O63" s="341"/>
      <c r="P63" s="341"/>
      <c r="Q63" s="341"/>
      <c r="R63" s="341"/>
      <c r="S63" s="341"/>
      <c r="T63" s="341"/>
      <c r="U63" s="341"/>
      <c r="V63" s="341"/>
      <c r="W63" s="341"/>
      <c r="X63" s="341"/>
      <c r="Y63" s="341"/>
      <c r="Z63" s="341"/>
      <c r="AA63" s="341"/>
      <c r="AB63" s="342"/>
      <c r="AH63" s="193"/>
    </row>
    <row r="64" spans="1:34" ht="12" customHeight="1" thickBot="1">
      <c r="A64" s="1078"/>
      <c r="B64" s="1079"/>
      <c r="C64" s="1079"/>
      <c r="D64" s="1180"/>
      <c r="E64" s="1181"/>
      <c r="F64" s="1051"/>
      <c r="G64" s="1160"/>
      <c r="H64" s="1160"/>
      <c r="I64" s="1051"/>
      <c r="J64" s="1160"/>
      <c r="K64" s="1161"/>
      <c r="L64" s="40"/>
      <c r="M64" s="340"/>
      <c r="N64" s="341"/>
      <c r="O64" s="341"/>
      <c r="P64" s="341"/>
      <c r="Q64" s="341"/>
      <c r="R64" s="341"/>
      <c r="S64" s="341"/>
      <c r="T64" s="341"/>
      <c r="U64" s="341"/>
      <c r="V64" s="341"/>
      <c r="W64" s="341"/>
      <c r="X64" s="341"/>
      <c r="Y64" s="341"/>
      <c r="Z64" s="341"/>
      <c r="AA64" s="341"/>
      <c r="AB64" s="342"/>
      <c r="AH64" s="193"/>
    </row>
    <row r="65" spans="1:34" ht="13.8" customHeight="1">
      <c r="A65" s="1059" t="s">
        <v>218</v>
      </c>
      <c r="B65" s="1059"/>
      <c r="C65" s="1059"/>
      <c r="D65" s="1059"/>
      <c r="E65" s="1059"/>
      <c r="F65" s="1059"/>
      <c r="G65" s="1059"/>
      <c r="H65" s="1059"/>
      <c r="I65" s="1059"/>
      <c r="J65" s="1059"/>
      <c r="K65" s="1059"/>
      <c r="L65" s="40"/>
      <c r="M65" s="340"/>
      <c r="N65" s="341"/>
      <c r="O65" s="341"/>
      <c r="P65" s="341"/>
      <c r="Q65" s="341"/>
      <c r="R65" s="341"/>
      <c r="S65" s="341"/>
      <c r="T65" s="341"/>
      <c r="U65" s="341"/>
      <c r="V65" s="341"/>
      <c r="W65" s="341"/>
      <c r="X65" s="341"/>
      <c r="Y65" s="341"/>
      <c r="Z65" s="341"/>
      <c r="AA65" s="341"/>
      <c r="AB65" s="342"/>
      <c r="AH65" s="193"/>
    </row>
    <row r="66" spans="1:34" ht="13.8" customHeight="1" thickBot="1">
      <c r="A66" s="1059"/>
      <c r="B66" s="1059"/>
      <c r="C66" s="1059"/>
      <c r="D66" s="1059"/>
      <c r="E66" s="1059"/>
      <c r="F66" s="1059"/>
      <c r="G66" s="1059"/>
      <c r="H66" s="1059"/>
      <c r="I66" s="1059"/>
      <c r="J66" s="1059"/>
      <c r="K66" s="1059"/>
      <c r="L66" s="40"/>
      <c r="M66" s="343"/>
      <c r="N66" s="344"/>
      <c r="O66" s="344"/>
      <c r="P66" s="344"/>
      <c r="Q66" s="344"/>
      <c r="R66" s="344"/>
      <c r="S66" s="344"/>
      <c r="T66" s="344"/>
      <c r="U66" s="344"/>
      <c r="V66" s="344"/>
      <c r="W66" s="344"/>
      <c r="X66" s="344"/>
      <c r="Y66" s="344"/>
      <c r="Z66" s="344"/>
      <c r="AA66" s="344"/>
      <c r="AB66" s="345"/>
      <c r="AH66" s="193"/>
    </row>
    <row r="67" spans="1:34" s="47" customFormat="1" ht="4.8" customHeight="1" thickTop="1">
      <c r="A67" s="41"/>
      <c r="B67" s="41"/>
      <c r="C67" s="41"/>
      <c r="D67" s="41"/>
      <c r="E67" s="41"/>
      <c r="F67" s="41"/>
      <c r="G67" s="42"/>
      <c r="H67" s="42"/>
      <c r="I67" s="43"/>
      <c r="J67" s="43"/>
      <c r="K67" s="43"/>
      <c r="L67" s="40"/>
      <c r="M67" s="40"/>
      <c r="N67" s="40"/>
      <c r="O67" s="40"/>
      <c r="P67" s="44"/>
      <c r="Q67" s="44"/>
      <c r="R67" s="44"/>
      <c r="S67" s="45"/>
      <c r="T67" s="46"/>
      <c r="U67" s="46"/>
      <c r="V67" s="46"/>
      <c r="W67" s="46"/>
      <c r="X67" s="46"/>
      <c r="Y67" s="46"/>
      <c r="Z67" s="46"/>
      <c r="AA67" s="46"/>
      <c r="AB67" s="46"/>
      <c r="AH67" s="193"/>
    </row>
    <row r="68" spans="1:34" ht="13.8" customHeight="1">
      <c r="A68" s="1058" t="s">
        <v>201</v>
      </c>
      <c r="B68" s="1058"/>
      <c r="C68" s="1058"/>
      <c r="D68" s="1058"/>
      <c r="E68" s="1058"/>
      <c r="F68" s="1058"/>
      <c r="G68" s="1058"/>
      <c r="H68" s="1058"/>
      <c r="I68" s="1058"/>
      <c r="J68" s="1058"/>
      <c r="K68" s="1058"/>
      <c r="L68" s="1058"/>
      <c r="M68" s="1058"/>
      <c r="N68" s="1058"/>
      <c r="O68" s="1058"/>
      <c r="P68" s="1058"/>
      <c r="Q68" s="1058"/>
      <c r="R68" s="1058"/>
      <c r="S68" s="1058"/>
      <c r="T68" s="1058"/>
      <c r="U68" s="1058"/>
      <c r="V68" s="1058"/>
      <c r="W68" s="1058"/>
      <c r="X68" s="1058"/>
      <c r="Y68" s="1058"/>
      <c r="Z68" s="1058"/>
      <c r="AA68" s="1058"/>
      <c r="AB68" s="1058"/>
      <c r="AH68" s="193"/>
    </row>
    <row r="69" spans="1:34" ht="13.8" customHeight="1">
      <c r="P69" s="48"/>
      <c r="Q69" s="49"/>
      <c r="R69" s="49"/>
      <c r="S69" s="49"/>
      <c r="T69" s="49"/>
      <c r="U69" s="49"/>
      <c r="W69" s="867" t="str">
        <f>①活動計画表!$AK$91</f>
        <v>ver2607</v>
      </c>
      <c r="X69" s="867"/>
      <c r="Y69" s="867"/>
      <c r="Z69" s="867"/>
      <c r="AA69" s="867"/>
      <c r="AB69" s="867"/>
      <c r="AH69" s="193"/>
    </row>
    <row r="70" spans="1:34" ht="13.8" customHeight="1">
      <c r="P70" s="49"/>
      <c r="Q70" s="49"/>
      <c r="R70" s="49"/>
      <c r="S70" s="49"/>
      <c r="T70" s="49"/>
      <c r="U70" s="49"/>
      <c r="AH70" s="193"/>
    </row>
    <row r="71" spans="1:34" ht="13.8" customHeight="1">
      <c r="B71" s="50"/>
      <c r="AH71" s="193"/>
    </row>
    <row r="72" spans="1:34" ht="13.8" customHeight="1">
      <c r="AH72" s="193"/>
    </row>
    <row r="73" spans="1:34" ht="4.95" customHeight="1">
      <c r="AH73" s="193"/>
    </row>
    <row r="74" spans="1:34">
      <c r="AH74" s="193"/>
    </row>
    <row r="75" spans="1:34">
      <c r="AH75" s="193"/>
    </row>
    <row r="76" spans="1:34">
      <c r="AH76" s="193"/>
    </row>
    <row r="77" spans="1:34">
      <c r="AH77" s="193"/>
    </row>
    <row r="78" spans="1:34">
      <c r="AH78" s="193"/>
    </row>
    <row r="79" spans="1:34">
      <c r="AH79" s="193"/>
    </row>
    <row r="80" spans="1:34">
      <c r="AH80" s="193"/>
    </row>
    <row r="81" spans="34:34">
      <c r="AH81" s="193"/>
    </row>
    <row r="82" spans="34:34">
      <c r="AH82" s="193"/>
    </row>
    <row r="83" spans="34:34">
      <c r="AH83" s="193"/>
    </row>
    <row r="84" spans="34:34">
      <c r="AH84" s="193"/>
    </row>
    <row r="85" spans="34:34">
      <c r="AH85" s="193"/>
    </row>
    <row r="86" spans="34:34">
      <c r="AH86" s="193"/>
    </row>
    <row r="87" spans="34:34">
      <c r="AH87" s="193"/>
    </row>
    <row r="88" spans="34:34">
      <c r="AH88" s="193"/>
    </row>
    <row r="89" spans="34:34">
      <c r="AH89" s="193"/>
    </row>
    <row r="90" spans="34:34">
      <c r="AH90" s="193"/>
    </row>
    <row r="91" spans="34:34">
      <c r="AH91" s="193"/>
    </row>
    <row r="92" spans="34:34">
      <c r="AH92" s="193"/>
    </row>
    <row r="93" spans="34:34">
      <c r="AH93" s="193"/>
    </row>
    <row r="94" spans="34:34">
      <c r="AH94" s="193"/>
    </row>
    <row r="95" spans="34:34">
      <c r="AH95" s="193"/>
    </row>
    <row r="96" spans="34:34">
      <c r="AH96" s="193"/>
    </row>
    <row r="97" spans="34:34">
      <c r="AH97" s="193"/>
    </row>
    <row r="98" spans="34:34">
      <c r="AH98" s="193"/>
    </row>
    <row r="99" spans="34:34">
      <c r="AH99" s="193"/>
    </row>
    <row r="100" spans="34:34">
      <c r="AH100" s="193"/>
    </row>
    <row r="101" spans="34:34">
      <c r="AH101" s="193"/>
    </row>
  </sheetData>
  <sheetProtection selectLockedCells="1"/>
  <mergeCells count="220">
    <mergeCell ref="J63:K64"/>
    <mergeCell ref="F63:F64"/>
    <mergeCell ref="G63:H64"/>
    <mergeCell ref="F62:K62"/>
    <mergeCell ref="D59:H61"/>
    <mergeCell ref="K29:M29"/>
    <mergeCell ref="H30:J31"/>
    <mergeCell ref="Q29:S29"/>
    <mergeCell ref="D62:E64"/>
    <mergeCell ref="D52:G53"/>
    <mergeCell ref="D54:G54"/>
    <mergeCell ref="H46:J47"/>
    <mergeCell ref="H50:J51"/>
    <mergeCell ref="K50:M51"/>
    <mergeCell ref="N50:P51"/>
    <mergeCell ref="K43:M44"/>
    <mergeCell ref="N43:P44"/>
    <mergeCell ref="K41:M42"/>
    <mergeCell ref="N41:P42"/>
    <mergeCell ref="Q41:S42"/>
    <mergeCell ref="H48:J49"/>
    <mergeCell ref="K30:M31"/>
    <mergeCell ref="Q30:S31"/>
    <mergeCell ref="H52:J53"/>
    <mergeCell ref="B52:B54"/>
    <mergeCell ref="H55:J56"/>
    <mergeCell ref="K55:M56"/>
    <mergeCell ref="N55:P56"/>
    <mergeCell ref="Q55:S56"/>
    <mergeCell ref="B38:B44"/>
    <mergeCell ref="C30:C51"/>
    <mergeCell ref="W54:Y54"/>
    <mergeCell ref="Z48:AB49"/>
    <mergeCell ref="W30:Y31"/>
    <mergeCell ref="W34:Y35"/>
    <mergeCell ref="Z34:AB35"/>
    <mergeCell ref="Z43:AB44"/>
    <mergeCell ref="K52:M53"/>
    <mergeCell ref="N52:P53"/>
    <mergeCell ref="Q52:S53"/>
    <mergeCell ref="T52:V53"/>
    <mergeCell ref="T36:V37"/>
    <mergeCell ref="K48:M49"/>
    <mergeCell ref="Q46:S47"/>
    <mergeCell ref="Z36:AB37"/>
    <mergeCell ref="Z32:AB33"/>
    <mergeCell ref="Z41:AB42"/>
    <mergeCell ref="D48:G49"/>
    <mergeCell ref="Q28:S28"/>
    <mergeCell ref="R18:AB18"/>
    <mergeCell ref="R19:AB19"/>
    <mergeCell ref="Z21:AB21"/>
    <mergeCell ref="Q25:S25"/>
    <mergeCell ref="T25:V25"/>
    <mergeCell ref="W25:Y25"/>
    <mergeCell ref="Z25:AB25"/>
    <mergeCell ref="N23:Q23"/>
    <mergeCell ref="R23:V23"/>
    <mergeCell ref="Z23:AB23"/>
    <mergeCell ref="W23:Y23"/>
    <mergeCell ref="Q27:S27"/>
    <mergeCell ref="P18:Q18"/>
    <mergeCell ref="P19:Q19"/>
    <mergeCell ref="Z24:AB24"/>
    <mergeCell ref="W24:Y24"/>
    <mergeCell ref="A68:AB68"/>
    <mergeCell ref="A65:K66"/>
    <mergeCell ref="I59:K61"/>
    <mergeCell ref="A58:K58"/>
    <mergeCell ref="A59:C61"/>
    <mergeCell ref="A62:C64"/>
    <mergeCell ref="W50:Y51"/>
    <mergeCell ref="T55:V56"/>
    <mergeCell ref="W55:Y56"/>
    <mergeCell ref="N54:P54"/>
    <mergeCell ref="Q54:S54"/>
    <mergeCell ref="T54:V54"/>
    <mergeCell ref="Z54:AB54"/>
    <mergeCell ref="Z50:AB51"/>
    <mergeCell ref="Q50:S51"/>
    <mergeCell ref="D50:G51"/>
    <mergeCell ref="Z52:AB53"/>
    <mergeCell ref="W52:Y53"/>
    <mergeCell ref="H54:J54"/>
    <mergeCell ref="K54:M54"/>
    <mergeCell ref="Z55:AB56"/>
    <mergeCell ref="B45:B51"/>
    <mergeCell ref="P58:AB61"/>
    <mergeCell ref="M58:O61"/>
    <mergeCell ref="I63:I64"/>
    <mergeCell ref="W27:Y27"/>
    <mergeCell ref="T28:V28"/>
    <mergeCell ref="W28:Y28"/>
    <mergeCell ref="Z28:AB28"/>
    <mergeCell ref="Z30:AB31"/>
    <mergeCell ref="Z27:AB27"/>
    <mergeCell ref="W36:Y37"/>
    <mergeCell ref="T43:V44"/>
    <mergeCell ref="W43:Y44"/>
    <mergeCell ref="T41:V42"/>
    <mergeCell ref="W41:Y42"/>
    <mergeCell ref="T30:V31"/>
    <mergeCell ref="W48:Y49"/>
    <mergeCell ref="T50:V51"/>
    <mergeCell ref="K46:M47"/>
    <mergeCell ref="Q34:S35"/>
    <mergeCell ref="T34:V35"/>
    <mergeCell ref="W32:Y33"/>
    <mergeCell ref="W46:Y47"/>
    <mergeCell ref="Z46:AB47"/>
    <mergeCell ref="T29:V29"/>
    <mergeCell ref="H43:J44"/>
    <mergeCell ref="N32:P33"/>
    <mergeCell ref="H32:J33"/>
    <mergeCell ref="K32:M33"/>
    <mergeCell ref="Q32:S33"/>
    <mergeCell ref="T32:V33"/>
    <mergeCell ref="Q36:S37"/>
    <mergeCell ref="H41:J42"/>
    <mergeCell ref="D46:G47"/>
    <mergeCell ref="Q43:S44"/>
    <mergeCell ref="N48:P49"/>
    <mergeCell ref="Q48:S49"/>
    <mergeCell ref="T48:V49"/>
    <mergeCell ref="H34:J35"/>
    <mergeCell ref="T46:V47"/>
    <mergeCell ref="N46:P47"/>
    <mergeCell ref="D45:AB45"/>
    <mergeCell ref="A25:C29"/>
    <mergeCell ref="K34:M35"/>
    <mergeCell ref="H29:J29"/>
    <mergeCell ref="H27:J27"/>
    <mergeCell ref="K27:M27"/>
    <mergeCell ref="N27:P27"/>
    <mergeCell ref="H26:J26"/>
    <mergeCell ref="H28:J28"/>
    <mergeCell ref="B30:B37"/>
    <mergeCell ref="D30:G31"/>
    <mergeCell ref="K36:M37"/>
    <mergeCell ref="N34:P35"/>
    <mergeCell ref="H36:J37"/>
    <mergeCell ref="N36:P37"/>
    <mergeCell ref="A30:A56"/>
    <mergeCell ref="B55:G56"/>
    <mergeCell ref="C52:C54"/>
    <mergeCell ref="H25:J25"/>
    <mergeCell ref="D25:G25"/>
    <mergeCell ref="D36:G37"/>
    <mergeCell ref="N29:P29"/>
    <mergeCell ref="N30:P31"/>
    <mergeCell ref="K26:M26"/>
    <mergeCell ref="D28:G28"/>
    <mergeCell ref="W2:AB3"/>
    <mergeCell ref="W4:Y5"/>
    <mergeCell ref="Z4:AB5"/>
    <mergeCell ref="W6:Y10"/>
    <mergeCell ref="Z6:AB10"/>
    <mergeCell ref="A2:H2"/>
    <mergeCell ref="K25:M25"/>
    <mergeCell ref="N25:P25"/>
    <mergeCell ref="K28:M28"/>
    <mergeCell ref="N28:P28"/>
    <mergeCell ref="R16:AB16"/>
    <mergeCell ref="R17:AB17"/>
    <mergeCell ref="A3:H5"/>
    <mergeCell ref="E21:N21"/>
    <mergeCell ref="A21:D21"/>
    <mergeCell ref="A13:B14"/>
    <mergeCell ref="K23:M23"/>
    <mergeCell ref="H23:J23"/>
    <mergeCell ref="A16:B19"/>
    <mergeCell ref="C16:D17"/>
    <mergeCell ref="E19:O19"/>
    <mergeCell ref="D27:G27"/>
    <mergeCell ref="C19:D19"/>
    <mergeCell ref="E18:O18"/>
    <mergeCell ref="W69:AB69"/>
    <mergeCell ref="D41:G42"/>
    <mergeCell ref="D38:AB38"/>
    <mergeCell ref="D43:G44"/>
    <mergeCell ref="Z29:AB29"/>
    <mergeCell ref="T26:V26"/>
    <mergeCell ref="W26:Y26"/>
    <mergeCell ref="Z26:AB26"/>
    <mergeCell ref="D39:G40"/>
    <mergeCell ref="H39:J40"/>
    <mergeCell ref="K39:M40"/>
    <mergeCell ref="N39:P40"/>
    <mergeCell ref="Q39:S40"/>
    <mergeCell ref="T39:V40"/>
    <mergeCell ref="W39:Y40"/>
    <mergeCell ref="Z39:AB40"/>
    <mergeCell ref="D26:G26"/>
    <mergeCell ref="D29:G29"/>
    <mergeCell ref="D32:G33"/>
    <mergeCell ref="T27:V27"/>
    <mergeCell ref="N26:P26"/>
    <mergeCell ref="D34:G35"/>
    <mergeCell ref="Q26:S26"/>
    <mergeCell ref="W29:Y29"/>
    <mergeCell ref="H24:J24"/>
    <mergeCell ref="T24:V24"/>
    <mergeCell ref="K24:M24"/>
    <mergeCell ref="N24:P24"/>
    <mergeCell ref="Q24:S24"/>
    <mergeCell ref="Q21:Y21"/>
    <mergeCell ref="C13:F14"/>
    <mergeCell ref="H13:K14"/>
    <mergeCell ref="L13:L14"/>
    <mergeCell ref="M13:N14"/>
    <mergeCell ref="O13:O14"/>
    <mergeCell ref="P13:Q14"/>
    <mergeCell ref="U13:AB14"/>
    <mergeCell ref="T13:T14"/>
    <mergeCell ref="R13:S14"/>
    <mergeCell ref="E16:O17"/>
    <mergeCell ref="P17:Q17"/>
    <mergeCell ref="P16:Q16"/>
    <mergeCell ref="C18:D18"/>
    <mergeCell ref="A23:G24"/>
  </mergeCells>
  <phoneticPr fontId="2"/>
  <conditionalFormatting sqref="C13 C15:I15 E16 R16:R19 E18:E19 E21:N21 Q21">
    <cfRule type="cellIs" dxfId="228" priority="12" operator="equal">
      <formula>0</formula>
    </cfRule>
  </conditionalFormatting>
  <conditionalFormatting sqref="E21:N21">
    <cfRule type="cellIs" dxfId="227" priority="13" operator="equal">
      <formula>"1900年1月0日(土)"</formula>
    </cfRule>
  </conditionalFormatting>
  <conditionalFormatting sqref="H28:AB28">
    <cfRule type="cellIs" dxfId="226" priority="2" operator="equal">
      <formula>0</formula>
    </cfRule>
  </conditionalFormatting>
  <conditionalFormatting sqref="H29:AB29">
    <cfRule type="cellIs" dxfId="225" priority="3" operator="equal">
      <formula>0</formula>
    </cfRule>
  </conditionalFormatting>
  <conditionalFormatting sqref="K23">
    <cfRule type="cellIs" dxfId="224" priority="8" operator="equal">
      <formula>0</formula>
    </cfRule>
  </conditionalFormatting>
  <conditionalFormatting sqref="R13:S14">
    <cfRule type="cellIs" dxfId="223" priority="1" operator="equal">
      <formula>0</formula>
    </cfRule>
  </conditionalFormatting>
  <conditionalFormatting sqref="R23:V23">
    <cfRule type="cellIs" dxfId="222" priority="7" operator="equal">
      <formula>1</formula>
    </cfRule>
  </conditionalFormatting>
  <conditionalFormatting sqref="Z23:AB23">
    <cfRule type="cellIs" dxfId="221" priority="4" operator="equal">
      <formula>2</formula>
    </cfRule>
  </conditionalFormatting>
  <dataValidations xWindow="218" yWindow="607" count="9">
    <dataValidation type="list" allowBlank="1" showInputMessage="1" promptTitle="日" prompt="日付を入力してください。_x000a_※　手動入力もできます。" sqref="W23 N23" xr:uid="{7B5A26D1-3CD1-4EC4-B2B2-270589B9873E}">
      <formula1>#REF!</formula1>
    </dataValidation>
    <dataValidation imeMode="on" allowBlank="1" showInputMessage="1" showErrorMessage="1" sqref="P19 A16 E16 P17 R19 C18:E18 P18:R18 C13 C16 C19" xr:uid="{BC192AB8-3998-4069-B077-FA6ADFED30B8}"/>
    <dataValidation allowBlank="1" showInputMessage="1" sqref="B38" xr:uid="{96AA1490-A211-4937-9680-389FBE342372}"/>
    <dataValidation type="list" allowBlank="1" showInputMessage="1" showErrorMessage="1" sqref="F63 L13:L14 I63 O13:O14" xr:uid="{42DD0771-D9F8-49CE-9480-DFD5ED1CC731}">
      <formula1>"□,☑"</formula1>
    </dataValidation>
    <dataValidation type="list" allowBlank="1" showInputMessage="1" showErrorMessage="1" sqref="H52:AB53" xr:uid="{0AB98ECC-3E2A-40AC-8B43-ECAE5E3A00AF}">
      <formula1>$AF$3:$AF$8</formula1>
    </dataValidation>
    <dataValidation type="whole" operator="greaterThanOrEqual" allowBlank="1" showInputMessage="1" showErrorMessage="1" error="注文は10名(食)分以上からとなります" sqref="H54:AB54" xr:uid="{EC889740-8E17-49F9-A778-2FCD2BF15332}">
      <formula1>9</formula1>
    </dataValidation>
    <dataValidation type="whole" operator="greaterThanOrEqual" allowBlank="1" showInputMessage="1" showErrorMessage="1" error="注文は３名(食)分以上からとなります" sqref="H46:AB51 H39:AB44 H30:AB37" xr:uid="{54ECC2D6-A3D8-46FF-A739-2055F03604F6}">
      <formula1>3</formula1>
    </dataValidation>
    <dataValidation type="whole" allowBlank="1" showInputMessage="1" showErrorMessage="1" sqref="D59:H61" xr:uid="{83D3EEC5-E3AE-4EB5-9167-2FF79A263FE3}">
      <formula1>0</formula1>
      <formula2>15</formula2>
    </dataValidation>
    <dataValidation type="whole" allowBlank="1" showInputMessage="1" showErrorMessage="1" sqref="R13:S14" xr:uid="{2B48B818-B794-4064-85D0-B65ED628C3EE}">
      <formula1>0</formula1>
      <formula2>50</formula2>
    </dataValidation>
  </dataValidations>
  <printOptions horizontalCentered="1" verticalCentered="1"/>
  <pageMargins left="0" right="0" top="0.35433070866141736" bottom="0.35433070866141736" header="0" footer="0"/>
  <pageSetup paperSize="9" scale="92" orientation="portrait" r:id="rId1"/>
  <ignoredErrors>
    <ignoredError sqref="W69:AG69 H28 K28 N28 Q28 T28 W28 Z28" unlocked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EFAD1-3378-451A-83DB-C067F887F16A}">
  <sheetPr>
    <tabColor rgb="FFFFFF99"/>
  </sheetPr>
  <dimension ref="A1:AG325"/>
  <sheetViews>
    <sheetView tabSelected="1" view="pageBreakPreview" topLeftCell="A154" zoomScale="108" zoomScaleNormal="108" zoomScaleSheetLayoutView="145" workbookViewId="0">
      <selection activeCell="AE163" sqref="AE163"/>
    </sheetView>
  </sheetViews>
  <sheetFormatPr defaultColWidth="10" defaultRowHeight="14.4"/>
  <cols>
    <col min="1" max="29" width="3.6640625" style="194" customWidth="1"/>
    <col min="30" max="30" width="24" style="194" customWidth="1"/>
    <col min="31" max="31" width="10" style="194"/>
    <col min="32" max="33" width="10" style="194" hidden="1" customWidth="1"/>
    <col min="34" max="16384" width="10" style="194"/>
  </cols>
  <sheetData>
    <row r="1" spans="1:32" s="19" customFormat="1" ht="22.2" customHeight="1">
      <c r="A1" s="1382" t="s">
        <v>112</v>
      </c>
      <c r="B1" s="1383"/>
      <c r="C1" s="1383"/>
      <c r="D1" s="1383"/>
      <c r="E1" s="1383"/>
      <c r="F1" s="1383"/>
      <c r="G1" s="1383"/>
      <c r="H1" s="1383"/>
      <c r="I1" s="1383"/>
      <c r="J1" s="1384"/>
      <c r="K1" s="180"/>
      <c r="L1" s="181" t="s">
        <v>282</v>
      </c>
      <c r="M1" s="182"/>
      <c r="N1" s="182"/>
      <c r="O1" s="182"/>
      <c r="P1" s="182"/>
      <c r="Q1" s="182"/>
      <c r="R1" s="25"/>
      <c r="S1" s="25"/>
      <c r="T1" s="25"/>
      <c r="U1" s="25"/>
      <c r="V1" s="25"/>
      <c r="W1" s="25"/>
      <c r="X1" s="25"/>
      <c r="Y1" s="25"/>
      <c r="Z1" s="25"/>
      <c r="AA1" s="25"/>
      <c r="AB1" s="25"/>
      <c r="AC1" s="25"/>
    </row>
    <row r="2" spans="1:32" s="19" customFormat="1" ht="15.6" customHeight="1">
      <c r="A2" s="1388" t="s">
        <v>114</v>
      </c>
      <c r="B2" s="1386"/>
      <c r="C2" s="1386"/>
      <c r="D2" s="1386"/>
      <c r="E2" s="1386"/>
      <c r="F2" s="1386"/>
      <c r="G2" s="1386"/>
      <c r="H2" s="1386"/>
      <c r="I2" s="1386"/>
      <c r="J2" s="1387"/>
      <c r="K2" s="183" t="s">
        <v>134</v>
      </c>
      <c r="L2" s="183"/>
      <c r="M2" s="183"/>
      <c r="N2" s="183" t="s">
        <v>133</v>
      </c>
      <c r="O2" s="182"/>
      <c r="P2" s="182"/>
      <c r="Q2" s="182"/>
      <c r="R2" s="182"/>
      <c r="S2" s="182"/>
      <c r="T2" s="182"/>
      <c r="U2" s="182"/>
      <c r="V2" s="182"/>
      <c r="W2" s="182"/>
      <c r="X2" s="182"/>
      <c r="Y2" s="182"/>
      <c r="Z2" s="182"/>
      <c r="AA2" s="182"/>
      <c r="AB2" s="182"/>
      <c r="AC2" s="182"/>
    </row>
    <row r="3" spans="1:32" s="19" customFormat="1" ht="15.6" customHeight="1">
      <c r="A3" s="1388"/>
      <c r="B3" s="1386"/>
      <c r="C3" s="1386"/>
      <c r="D3" s="1386"/>
      <c r="E3" s="1386"/>
      <c r="F3" s="1386"/>
      <c r="G3" s="1386"/>
      <c r="H3" s="1386"/>
      <c r="I3" s="1386"/>
      <c r="J3" s="1387"/>
      <c r="K3" s="184" t="s">
        <v>132</v>
      </c>
      <c r="L3" s="185"/>
      <c r="M3" s="186"/>
      <c r="N3" s="186"/>
      <c r="O3" s="186"/>
      <c r="P3" s="187"/>
      <c r="Q3" s="187"/>
      <c r="R3" s="182"/>
      <c r="S3" s="182"/>
      <c r="T3" s="182"/>
      <c r="U3" s="182"/>
      <c r="V3" s="182"/>
      <c r="W3" s="182"/>
      <c r="X3" s="182"/>
      <c r="Y3" s="182"/>
      <c r="Z3" s="182"/>
      <c r="AA3" s="182"/>
      <c r="AB3" s="182"/>
      <c r="AC3" s="182"/>
      <c r="AE3" s="188"/>
    </row>
    <row r="4" spans="1:32" s="19" customFormat="1" ht="15.75" customHeight="1">
      <c r="A4" s="1388"/>
      <c r="B4" s="1386"/>
      <c r="C4" s="1386"/>
      <c r="D4" s="1386"/>
      <c r="E4" s="1386"/>
      <c r="F4" s="1386"/>
      <c r="G4" s="1386"/>
      <c r="H4" s="1386"/>
      <c r="I4" s="1386"/>
      <c r="J4" s="1387"/>
      <c r="K4" s="23" t="s">
        <v>166</v>
      </c>
      <c r="L4" s="184"/>
      <c r="M4" s="189"/>
      <c r="N4" s="189"/>
      <c r="O4" s="189"/>
      <c r="P4" s="190"/>
      <c r="Q4" s="190"/>
      <c r="R4" s="25"/>
      <c r="S4" s="191"/>
      <c r="T4" s="191"/>
      <c r="U4" s="191"/>
      <c r="V4" s="191"/>
      <c r="W4" s="191"/>
      <c r="X4" s="191"/>
      <c r="Y4" s="191"/>
      <c r="Z4" s="191"/>
      <c r="AA4" s="191"/>
      <c r="AB4" s="191"/>
      <c r="AC4" s="191"/>
      <c r="AD4" s="192"/>
    </row>
    <row r="5" spans="1:32" s="19" customFormat="1" ht="15.75" customHeight="1" thickBot="1">
      <c r="A5" s="1389"/>
      <c r="B5" s="1390"/>
      <c r="C5" s="1390"/>
      <c r="D5" s="1390"/>
      <c r="E5" s="1390"/>
      <c r="F5" s="1390"/>
      <c r="G5" s="1390"/>
      <c r="H5" s="1390"/>
      <c r="I5" s="1390"/>
      <c r="J5" s="1391"/>
      <c r="K5" s="183" t="s">
        <v>382</v>
      </c>
      <c r="L5" s="183"/>
      <c r="M5" s="191"/>
      <c r="N5" s="191"/>
      <c r="O5" s="191"/>
      <c r="P5" s="25"/>
      <c r="Q5" s="25"/>
      <c r="R5" s="25"/>
      <c r="S5" s="183" t="s">
        <v>235</v>
      </c>
      <c r="T5" s="191"/>
      <c r="U5" s="191"/>
      <c r="V5" s="191"/>
      <c r="W5" s="191"/>
      <c r="X5" s="191"/>
      <c r="Y5" s="191"/>
      <c r="Z5" s="191"/>
      <c r="AA5" s="191"/>
      <c r="AB5" s="191"/>
      <c r="AC5" s="191"/>
      <c r="AD5" s="192"/>
    </row>
    <row r="6" spans="1:32" s="19" customFormat="1" ht="6" customHeight="1" thickBot="1">
      <c r="A6" s="311"/>
      <c r="B6" s="311"/>
      <c r="C6" s="311"/>
      <c r="D6" s="311"/>
      <c r="E6" s="311"/>
      <c r="F6" s="311"/>
      <c r="G6" s="311"/>
      <c r="H6" s="311"/>
      <c r="I6" s="311"/>
      <c r="J6" s="311"/>
      <c r="K6" s="183"/>
      <c r="L6" s="25"/>
      <c r="M6" s="191"/>
      <c r="N6" s="191"/>
      <c r="O6" s="191"/>
      <c r="P6" s="24"/>
      <c r="Q6" s="24"/>
      <c r="R6" s="25"/>
      <c r="S6" s="191"/>
      <c r="T6" s="191"/>
      <c r="U6" s="191"/>
      <c r="V6" s="191"/>
      <c r="W6" s="191"/>
      <c r="X6" s="191"/>
      <c r="Y6" s="191"/>
      <c r="Z6" s="191"/>
      <c r="AA6" s="191"/>
      <c r="AB6" s="191"/>
      <c r="AC6" s="191"/>
      <c r="AD6" s="192"/>
    </row>
    <row r="7" spans="1:32" s="19" customFormat="1" ht="21" customHeight="1">
      <c r="A7" s="1392" t="s">
        <v>163</v>
      </c>
      <c r="B7" s="1393"/>
      <c r="C7" s="1393"/>
      <c r="D7" s="1393"/>
      <c r="E7" s="1393"/>
      <c r="F7" s="1393"/>
      <c r="G7" s="1393"/>
      <c r="H7" s="1393"/>
      <c r="I7" s="1393"/>
      <c r="J7" s="1393"/>
      <c r="K7" s="1393"/>
      <c r="L7" s="1394"/>
      <c r="M7" s="191"/>
      <c r="N7" s="1430" t="s">
        <v>402</v>
      </c>
      <c r="O7" s="1431"/>
      <c r="P7" s="1431"/>
      <c r="Q7" s="1432"/>
      <c r="R7" s="25"/>
      <c r="S7" s="191"/>
      <c r="T7" s="191"/>
      <c r="U7" s="191"/>
      <c r="V7" s="191"/>
      <c r="W7" s="191"/>
      <c r="X7" s="191"/>
      <c r="Y7" s="191"/>
      <c r="Z7" s="191"/>
      <c r="AA7" s="191"/>
      <c r="AB7" s="191"/>
      <c r="AC7" s="191"/>
      <c r="AD7" s="192"/>
      <c r="AF7" s="19" t="s">
        <v>423</v>
      </c>
    </row>
    <row r="8" spans="1:32" s="19" customFormat="1" ht="24" customHeight="1" thickBot="1">
      <c r="A8" s="330" t="s">
        <v>168</v>
      </c>
      <c r="B8" s="1404"/>
      <c r="C8" s="1405"/>
      <c r="D8" s="1405"/>
      <c r="E8" s="1406"/>
      <c r="F8" s="1340" t="s">
        <v>169</v>
      </c>
      <c r="G8" s="1341"/>
      <c r="H8" s="1337" t="s">
        <v>387</v>
      </c>
      <c r="I8" s="1342"/>
      <c r="J8" s="1342"/>
      <c r="K8" s="1343"/>
      <c r="L8" s="321" t="s">
        <v>170</v>
      </c>
      <c r="M8" s="191"/>
      <c r="N8" s="332" t="s">
        <v>168</v>
      </c>
      <c r="O8" s="1428">
        <f>AF8+AF58+AF113+AF168+AF223+AF278</f>
        <v>0</v>
      </c>
      <c r="P8" s="1429"/>
      <c r="Q8" s="333" t="s">
        <v>400</v>
      </c>
      <c r="R8" s="25"/>
      <c r="S8" s="191"/>
      <c r="T8" s="191"/>
      <c r="U8" s="191"/>
      <c r="V8" s="191"/>
      <c r="W8" s="191"/>
      <c r="X8" s="191"/>
      <c r="Y8" s="191"/>
      <c r="Z8" s="191"/>
      <c r="AA8" s="191"/>
      <c r="AB8" s="191"/>
      <c r="AC8" s="191"/>
      <c r="AD8" s="192"/>
      <c r="AF8" s="19">
        <f>COUNTA(J25,J33,J41)</f>
        <v>0</v>
      </c>
    </row>
    <row r="9" spans="1:32" s="19" customFormat="1" ht="6" customHeight="1">
      <c r="A9" s="311"/>
      <c r="B9" s="311"/>
      <c r="C9" s="311"/>
      <c r="D9" s="311"/>
      <c r="E9" s="311"/>
      <c r="F9" s="311"/>
      <c r="G9" s="311"/>
      <c r="H9" s="311"/>
      <c r="I9" s="311"/>
      <c r="J9" s="311"/>
      <c r="K9" s="193"/>
      <c r="L9" s="25"/>
      <c r="M9" s="191"/>
      <c r="N9" s="191"/>
      <c r="O9" s="191"/>
      <c r="P9" s="25"/>
      <c r="Q9" s="25"/>
      <c r="R9" s="25"/>
      <c r="S9" s="191"/>
      <c r="T9" s="191"/>
      <c r="U9" s="191"/>
      <c r="V9" s="191"/>
      <c r="W9" s="191"/>
      <c r="X9" s="191"/>
      <c r="Y9" s="191"/>
      <c r="Z9" s="191"/>
      <c r="AA9" s="191"/>
      <c r="AB9" s="191"/>
      <c r="AC9" s="191"/>
      <c r="AD9" s="192"/>
    </row>
    <row r="10" spans="1:32" ht="19.95" customHeight="1">
      <c r="A10" s="1407" t="s">
        <v>79</v>
      </c>
      <c r="B10" s="1408"/>
      <c r="C10" s="1408"/>
      <c r="D10" s="1409"/>
      <c r="E10" s="1400">
        <f>●ご利用者情報!G3</f>
        <v>0</v>
      </c>
      <c r="F10" s="1401"/>
      <c r="G10" s="1401"/>
      <c r="H10" s="1401"/>
      <c r="I10" s="1401"/>
      <c r="J10" s="1401"/>
      <c r="K10" s="1401"/>
      <c r="L10" s="1401"/>
      <c r="M10" s="1401"/>
      <c r="N10" s="1401"/>
      <c r="O10" s="1401"/>
      <c r="P10" s="1344" t="s">
        <v>47</v>
      </c>
      <c r="Q10" s="1344"/>
      <c r="R10" s="1344"/>
      <c r="S10" s="1344"/>
      <c r="T10" s="1344"/>
      <c r="U10" s="1334">
        <f>●ご利用者情報!$D$13</f>
        <v>0</v>
      </c>
      <c r="V10" s="1335"/>
      <c r="W10" s="1335"/>
      <c r="X10" s="1335"/>
      <c r="Y10" s="1335"/>
      <c r="Z10" s="1335"/>
      <c r="AA10" s="1335"/>
      <c r="AB10" s="323" t="s">
        <v>74</v>
      </c>
      <c r="AC10" s="1335">
        <f>●ご利用者情報!$D$15</f>
        <v>0</v>
      </c>
      <c r="AD10" s="1336"/>
    </row>
    <row r="11" spans="1:32" ht="19.95" customHeight="1">
      <c r="A11" s="1407" t="s">
        <v>30</v>
      </c>
      <c r="B11" s="1408"/>
      <c r="C11" s="1408"/>
      <c r="D11" s="1409"/>
      <c r="E11" s="1402">
        <f>●ご利用者情報!$D$5</f>
        <v>0</v>
      </c>
      <c r="F11" s="1403"/>
      <c r="G11" s="1403"/>
      <c r="H11" s="1403"/>
      <c r="I11" s="1403"/>
      <c r="J11" s="1403"/>
      <c r="K11" s="1403"/>
      <c r="L11" s="1403"/>
      <c r="M11" s="1403"/>
      <c r="N11" s="1403"/>
      <c r="O11" s="1403"/>
      <c r="P11" s="1344" t="s">
        <v>2</v>
      </c>
      <c r="Q11" s="1344"/>
      <c r="R11" s="1344"/>
      <c r="S11" s="1344"/>
      <c r="T11" s="1344"/>
      <c r="U11" s="1373">
        <f>●ご利用者情報!$D$9</f>
        <v>0</v>
      </c>
      <c r="V11" s="1374"/>
      <c r="W11" s="1374"/>
      <c r="X11" s="1374"/>
      <c r="Y11" s="1374"/>
      <c r="Z11" s="1374"/>
      <c r="AA11" s="1374"/>
      <c r="AB11" s="1374"/>
      <c r="AC11" s="1374"/>
      <c r="AD11" s="1375"/>
    </row>
    <row r="12" spans="1:32" ht="19.95" customHeight="1">
      <c r="A12" s="1410" t="s">
        <v>77</v>
      </c>
      <c r="B12" s="1411"/>
      <c r="C12" s="1411"/>
      <c r="D12" s="1412"/>
      <c r="E12" s="1419">
        <f>●ご利用者情報!$D$7</f>
        <v>0</v>
      </c>
      <c r="F12" s="1420"/>
      <c r="G12" s="1420"/>
      <c r="H12" s="1420"/>
      <c r="I12" s="1420"/>
      <c r="J12" s="1420"/>
      <c r="K12" s="1420"/>
      <c r="L12" s="1420"/>
      <c r="M12" s="1420"/>
      <c r="N12" s="1420"/>
      <c r="O12" s="1420"/>
      <c r="P12" s="1344" t="s">
        <v>3</v>
      </c>
      <c r="Q12" s="1344"/>
      <c r="R12" s="1344"/>
      <c r="S12" s="1344"/>
      <c r="T12" s="1344"/>
      <c r="U12" s="1371">
        <f>●ご利用者情報!$D$10</f>
        <v>0</v>
      </c>
      <c r="V12" s="1372"/>
      <c r="W12" s="1372"/>
      <c r="X12" s="1372"/>
      <c r="Y12" s="1372"/>
      <c r="Z12" s="1372"/>
      <c r="AA12" s="1372"/>
      <c r="AB12" s="1372"/>
      <c r="AC12" s="1372"/>
      <c r="AD12" s="1372"/>
    </row>
    <row r="13" spans="1:32" ht="19.95" customHeight="1">
      <c r="A13" s="1413" t="s">
        <v>395</v>
      </c>
      <c r="B13" s="1414"/>
      <c r="C13" s="1414"/>
      <c r="D13" s="1415"/>
      <c r="E13" s="1421">
        <f>●ご利用者情報!$D$8</f>
        <v>0</v>
      </c>
      <c r="F13" s="1422"/>
      <c r="G13" s="1422"/>
      <c r="H13" s="1422"/>
      <c r="I13" s="1422"/>
      <c r="J13" s="1422"/>
      <c r="K13" s="1422"/>
      <c r="L13" s="1422"/>
      <c r="M13" s="1422"/>
      <c r="N13" s="1422"/>
      <c r="O13" s="1422"/>
      <c r="P13" s="1344" t="s">
        <v>61</v>
      </c>
      <c r="Q13" s="1344"/>
      <c r="R13" s="1344"/>
      <c r="S13" s="1344"/>
      <c r="T13" s="1344"/>
      <c r="U13" s="1373">
        <f>●ご利用者情報!$D$11</f>
        <v>0</v>
      </c>
      <c r="V13" s="1374"/>
      <c r="W13" s="1374"/>
      <c r="X13" s="1374"/>
      <c r="Y13" s="1374"/>
      <c r="Z13" s="1374"/>
      <c r="AA13" s="1374"/>
      <c r="AB13" s="1374"/>
      <c r="AC13" s="1374"/>
      <c r="AD13" s="1375"/>
    </row>
    <row r="14" spans="1:32" ht="19.95" customHeight="1">
      <c r="A14" s="1416"/>
      <c r="B14" s="1417"/>
      <c r="C14" s="1417"/>
      <c r="D14" s="1418"/>
      <c r="E14" s="1423"/>
      <c r="F14" s="1424"/>
      <c r="G14" s="1424"/>
      <c r="H14" s="1424"/>
      <c r="I14" s="1424"/>
      <c r="J14" s="1424"/>
      <c r="K14" s="1424"/>
      <c r="L14" s="1424"/>
      <c r="M14" s="1424"/>
      <c r="N14" s="1424"/>
      <c r="O14" s="1424"/>
      <c r="P14" s="1344" t="s">
        <v>80</v>
      </c>
      <c r="Q14" s="1344"/>
      <c r="R14" s="1344"/>
      <c r="S14" s="1344"/>
      <c r="T14" s="1344"/>
      <c r="U14" s="1376">
        <f>●ご利用者情報!D12</f>
        <v>0</v>
      </c>
      <c r="V14" s="1377"/>
      <c r="W14" s="1377"/>
      <c r="X14" s="1377"/>
      <c r="Y14" s="1377"/>
      <c r="Z14" s="1377"/>
      <c r="AA14" s="1377"/>
      <c r="AB14" s="1377"/>
      <c r="AC14" s="1377"/>
      <c r="AD14" s="1377"/>
    </row>
    <row r="15" spans="1:32" ht="6" customHeight="1" thickBot="1">
      <c r="A15" s="195"/>
      <c r="B15" s="196"/>
      <c r="C15" s="196"/>
      <c r="D15" s="196"/>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row>
    <row r="16" spans="1:32" ht="29.4" customHeight="1">
      <c r="A16" s="1425" t="s">
        <v>164</v>
      </c>
      <c r="B16" s="1426"/>
      <c r="C16" s="1426"/>
      <c r="D16" s="1426"/>
      <c r="E16" s="1426"/>
      <c r="F16" s="1426"/>
      <c r="G16" s="1426"/>
      <c r="H16" s="1426"/>
      <c r="I16" s="1426"/>
      <c r="J16" s="1426"/>
      <c r="K16" s="1426"/>
      <c r="L16" s="1426"/>
      <c r="M16" s="1426"/>
      <c r="N16" s="1426"/>
      <c r="O16" s="1426"/>
      <c r="P16" s="1426"/>
      <c r="Q16" s="1426"/>
      <c r="R16" s="1426"/>
      <c r="S16" s="1426"/>
      <c r="T16" s="1426"/>
      <c r="U16" s="1426"/>
      <c r="V16" s="1426"/>
      <c r="W16" s="1426"/>
      <c r="X16" s="1426"/>
      <c r="Y16" s="1426"/>
      <c r="Z16" s="1426"/>
      <c r="AA16" s="1426"/>
      <c r="AB16" s="1426"/>
      <c r="AC16" s="1426"/>
      <c r="AD16" s="1427"/>
    </row>
    <row r="17" spans="1:30" ht="49.8" customHeight="1">
      <c r="A17" s="337" t="s">
        <v>413</v>
      </c>
      <c r="B17" s="1362" t="s">
        <v>414</v>
      </c>
      <c r="C17" s="1362"/>
      <c r="D17" s="1362"/>
      <c r="E17" s="1362"/>
      <c r="F17" s="1362"/>
      <c r="G17" s="1362"/>
      <c r="H17" s="1362"/>
      <c r="I17" s="1362"/>
      <c r="J17" s="1362"/>
      <c r="K17" s="1362"/>
      <c r="L17" s="1362"/>
      <c r="M17" s="1362"/>
      <c r="N17" s="1362"/>
      <c r="O17" s="1362"/>
      <c r="P17" s="1362"/>
      <c r="Q17" s="1362"/>
      <c r="R17" s="1362"/>
      <c r="S17" s="1362"/>
      <c r="T17" s="1362"/>
      <c r="U17" s="1362"/>
      <c r="V17" s="1362"/>
      <c r="W17" s="1362"/>
      <c r="X17" s="1362"/>
      <c r="Y17" s="1362"/>
      <c r="Z17" s="1362"/>
      <c r="AA17" s="1362"/>
      <c r="AB17" s="1362"/>
      <c r="AC17" s="1362"/>
      <c r="AD17" s="1363"/>
    </row>
    <row r="18" spans="1:30" ht="67.2" customHeight="1">
      <c r="A18" s="338" t="s">
        <v>413</v>
      </c>
      <c r="B18" s="1364" t="s">
        <v>415</v>
      </c>
      <c r="C18" s="1365"/>
      <c r="D18" s="1365"/>
      <c r="E18" s="1365"/>
      <c r="F18" s="1365"/>
      <c r="G18" s="1365"/>
      <c r="H18" s="1365"/>
      <c r="I18" s="1365"/>
      <c r="J18" s="1365"/>
      <c r="K18" s="1365"/>
      <c r="L18" s="1365"/>
      <c r="M18" s="1365"/>
      <c r="N18" s="1365"/>
      <c r="O18" s="1365"/>
      <c r="P18" s="1365"/>
      <c r="Q18" s="1365"/>
      <c r="R18" s="1365"/>
      <c r="S18" s="1365"/>
      <c r="T18" s="1365"/>
      <c r="U18" s="1365"/>
      <c r="V18" s="1365"/>
      <c r="W18" s="1365"/>
      <c r="X18" s="1365"/>
      <c r="Y18" s="1365"/>
      <c r="Z18" s="1365"/>
      <c r="AA18" s="1365"/>
      <c r="AB18" s="1365"/>
      <c r="AC18" s="1365"/>
      <c r="AD18" s="1366"/>
    </row>
    <row r="19" spans="1:30" ht="21" customHeight="1">
      <c r="A19" s="337" t="s">
        <v>413</v>
      </c>
      <c r="B19" s="1362" t="s">
        <v>419</v>
      </c>
      <c r="C19" s="1362"/>
      <c r="D19" s="1362"/>
      <c r="E19" s="1362"/>
      <c r="F19" s="1362"/>
      <c r="G19" s="1362"/>
      <c r="H19" s="1362"/>
      <c r="I19" s="1362"/>
      <c r="J19" s="1362"/>
      <c r="K19" s="1362"/>
      <c r="L19" s="1362"/>
      <c r="M19" s="1362"/>
      <c r="N19" s="1362"/>
      <c r="O19" s="1362"/>
      <c r="P19" s="1362"/>
      <c r="Q19" s="1362"/>
      <c r="R19" s="1362"/>
      <c r="S19" s="1362"/>
      <c r="T19" s="1362"/>
      <c r="U19" s="1362"/>
      <c r="V19" s="1362"/>
      <c r="W19" s="1362"/>
      <c r="X19" s="1362"/>
      <c r="Y19" s="1362"/>
      <c r="Z19" s="1362"/>
      <c r="AA19" s="1362"/>
      <c r="AB19" s="1362"/>
      <c r="AC19" s="1362"/>
      <c r="AD19" s="1363"/>
    </row>
    <row r="20" spans="1:30" ht="21" customHeight="1">
      <c r="A20" s="337" t="s">
        <v>413</v>
      </c>
      <c r="B20" s="1367" t="s">
        <v>417</v>
      </c>
      <c r="C20" s="1367"/>
      <c r="D20" s="1367"/>
      <c r="E20" s="1367"/>
      <c r="F20" s="1367"/>
      <c r="G20" s="1367"/>
      <c r="H20" s="1367"/>
      <c r="I20" s="1367"/>
      <c r="J20" s="1367"/>
      <c r="K20" s="1367"/>
      <c r="L20" s="1367"/>
      <c r="M20" s="1367"/>
      <c r="N20" s="1367"/>
      <c r="O20" s="1367"/>
      <c r="P20" s="1367"/>
      <c r="Q20" s="1367"/>
      <c r="R20" s="1367"/>
      <c r="S20" s="1367"/>
      <c r="T20" s="1367"/>
      <c r="U20" s="1367"/>
      <c r="V20" s="1367"/>
      <c r="W20" s="1367"/>
      <c r="X20" s="1367"/>
      <c r="Y20" s="1367"/>
      <c r="Z20" s="1367"/>
      <c r="AA20" s="1367"/>
      <c r="AB20" s="1367"/>
      <c r="AC20" s="1367"/>
      <c r="AD20" s="1368"/>
    </row>
    <row r="21" spans="1:30" ht="21" customHeight="1">
      <c r="A21" s="337" t="s">
        <v>413</v>
      </c>
      <c r="B21" s="1367" t="s">
        <v>418</v>
      </c>
      <c r="C21" s="1367"/>
      <c r="D21" s="1367"/>
      <c r="E21" s="1367"/>
      <c r="F21" s="1367"/>
      <c r="G21" s="1367"/>
      <c r="H21" s="1367"/>
      <c r="I21" s="1367"/>
      <c r="J21" s="1367"/>
      <c r="K21" s="1367"/>
      <c r="L21" s="1367"/>
      <c r="M21" s="1367"/>
      <c r="N21" s="1367"/>
      <c r="O21" s="1367"/>
      <c r="P21" s="1367"/>
      <c r="Q21" s="1367"/>
      <c r="R21" s="1367"/>
      <c r="S21" s="1367"/>
      <c r="T21" s="1367"/>
      <c r="U21" s="1367"/>
      <c r="V21" s="1367"/>
      <c r="W21" s="1367"/>
      <c r="X21" s="1367"/>
      <c r="Y21" s="1367"/>
      <c r="Z21" s="1367"/>
      <c r="AA21" s="1367"/>
      <c r="AB21" s="1367"/>
      <c r="AC21" s="1367"/>
      <c r="AD21" s="1368"/>
    </row>
    <row r="22" spans="1:30" ht="27.6" customHeight="1" thickBot="1">
      <c r="A22" s="339" t="s">
        <v>25</v>
      </c>
      <c r="B22" s="1369" t="s">
        <v>416</v>
      </c>
      <c r="C22" s="1369"/>
      <c r="D22" s="1369"/>
      <c r="E22" s="1369"/>
      <c r="F22" s="1369"/>
      <c r="G22" s="1369"/>
      <c r="H22" s="1369"/>
      <c r="I22" s="1369"/>
      <c r="J22" s="1369"/>
      <c r="K22" s="1369"/>
      <c r="L22" s="1369"/>
      <c r="M22" s="1369"/>
      <c r="N22" s="1369"/>
      <c r="O22" s="1369"/>
      <c r="P22" s="1369"/>
      <c r="Q22" s="1369"/>
      <c r="R22" s="1369"/>
      <c r="S22" s="1369"/>
      <c r="T22" s="1369"/>
      <c r="U22" s="1369"/>
      <c r="V22" s="1369"/>
      <c r="W22" s="1369"/>
      <c r="X22" s="1369"/>
      <c r="Y22" s="1369"/>
      <c r="Z22" s="1369"/>
      <c r="AA22" s="1369"/>
      <c r="AB22" s="1369"/>
      <c r="AC22" s="1369"/>
      <c r="AD22" s="1370"/>
    </row>
    <row r="23" spans="1:30" ht="4.2" customHeight="1" thickBot="1">
      <c r="A23" s="196"/>
      <c r="B23" s="196"/>
      <c r="C23" s="196"/>
      <c r="D23" s="196"/>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row>
    <row r="24" spans="1:30" ht="19.95" customHeight="1">
      <c r="A24" s="1319" t="s">
        <v>383</v>
      </c>
      <c r="B24" s="1320"/>
      <c r="C24" s="1320"/>
      <c r="D24" s="1320"/>
      <c r="E24" s="1323" t="s">
        <v>77</v>
      </c>
      <c r="F24" s="1323"/>
      <c r="G24" s="1323"/>
      <c r="H24" s="1323"/>
      <c r="I24" s="1323"/>
      <c r="J24" s="1324"/>
      <c r="K24" s="1325"/>
      <c r="L24" s="1325"/>
      <c r="M24" s="1325"/>
      <c r="N24" s="1325"/>
      <c r="O24" s="1325"/>
      <c r="P24" s="1325"/>
      <c r="Q24" s="1325"/>
      <c r="R24" s="1325"/>
      <c r="S24" s="1325"/>
      <c r="T24" s="1325"/>
      <c r="U24" s="1326"/>
      <c r="V24" s="328"/>
      <c r="W24" s="322"/>
      <c r="X24" s="322"/>
      <c r="Y24" s="322"/>
      <c r="Z24" s="322"/>
      <c r="AA24" s="322"/>
      <c r="AB24" s="322"/>
      <c r="AC24" s="322"/>
      <c r="AD24" s="322"/>
    </row>
    <row r="25" spans="1:30" ht="30.6" customHeight="1" thickBot="1">
      <c r="A25" s="1321"/>
      <c r="B25" s="1322"/>
      <c r="C25" s="1322"/>
      <c r="D25" s="1322"/>
      <c r="E25" s="1327" t="s">
        <v>165</v>
      </c>
      <c r="F25" s="1327"/>
      <c r="G25" s="1327"/>
      <c r="H25" s="1327"/>
      <c r="I25" s="1327"/>
      <c r="J25" s="1328"/>
      <c r="K25" s="1329"/>
      <c r="L25" s="1329"/>
      <c r="M25" s="1329"/>
      <c r="N25" s="1329"/>
      <c r="O25" s="1329"/>
      <c r="P25" s="1329"/>
      <c r="Q25" s="1329"/>
      <c r="R25" s="1329"/>
      <c r="S25" s="1329"/>
      <c r="T25" s="1329"/>
      <c r="U25" s="1330"/>
      <c r="V25" s="335"/>
      <c r="W25" s="329"/>
      <c r="X25" s="329"/>
      <c r="Y25" s="329"/>
      <c r="Z25" s="329"/>
      <c r="AA25" s="329"/>
      <c r="AB25" s="329"/>
      <c r="AC25" s="329"/>
      <c r="AD25" s="329"/>
    </row>
    <row r="26" spans="1:30" ht="16.8" customHeight="1" thickTop="1">
      <c r="A26" s="1331" t="s">
        <v>360</v>
      </c>
      <c r="B26" s="1332"/>
      <c r="C26" s="1332"/>
      <c r="D26" s="1332"/>
      <c r="E26" s="1332"/>
      <c r="F26" s="1332"/>
      <c r="G26" s="1332"/>
      <c r="H26" s="1332"/>
      <c r="I26" s="1332"/>
      <c r="J26" s="1332"/>
      <c r="K26" s="1332"/>
      <c r="L26" s="1332"/>
      <c r="M26" s="1332"/>
      <c r="N26" s="1332"/>
      <c r="O26" s="1332"/>
      <c r="P26" s="1332"/>
      <c r="Q26" s="1332"/>
      <c r="R26" s="1332"/>
      <c r="S26" s="1332"/>
      <c r="T26" s="1332"/>
      <c r="U26" s="1333"/>
      <c r="V26" s="1299" t="s">
        <v>421</v>
      </c>
      <c r="W26" s="1300"/>
      <c r="X26" s="1300"/>
      <c r="Y26" s="1300"/>
      <c r="Z26" s="1300"/>
      <c r="AA26" s="1300"/>
      <c r="AB26" s="1300"/>
      <c r="AC26" s="1300"/>
      <c r="AD26" s="1301"/>
    </row>
    <row r="27" spans="1:30" ht="21" customHeight="1">
      <c r="A27" s="295" t="s">
        <v>334</v>
      </c>
      <c r="B27" s="1302" t="s">
        <v>335</v>
      </c>
      <c r="C27" s="1303"/>
      <c r="D27" s="293" t="s">
        <v>334</v>
      </c>
      <c r="E27" s="1302" t="s">
        <v>336</v>
      </c>
      <c r="F27" s="1303"/>
      <c r="G27" s="346" t="s">
        <v>25</v>
      </c>
      <c r="H27" s="1315" t="s">
        <v>429</v>
      </c>
      <c r="I27" s="1316"/>
      <c r="J27" s="293" t="s">
        <v>430</v>
      </c>
      <c r="K27" s="1302" t="s">
        <v>337</v>
      </c>
      <c r="L27" s="1303"/>
      <c r="M27" s="293" t="s">
        <v>334</v>
      </c>
      <c r="N27" s="1317" t="s">
        <v>338</v>
      </c>
      <c r="O27" s="1303"/>
      <c r="P27" s="334" t="s">
        <v>334</v>
      </c>
      <c r="Q27" s="1302" t="s">
        <v>339</v>
      </c>
      <c r="R27" s="1303"/>
      <c r="S27" s="293" t="s">
        <v>334</v>
      </c>
      <c r="T27" s="1302" t="s">
        <v>340</v>
      </c>
      <c r="U27" s="1303"/>
      <c r="V27" s="1304" t="s">
        <v>420</v>
      </c>
      <c r="W27" s="1305"/>
      <c r="X27" s="1305"/>
      <c r="Y27" s="1305"/>
      <c r="Z27" s="1305"/>
      <c r="AA27" s="1305"/>
      <c r="AB27" s="1305"/>
      <c r="AC27" s="1305"/>
      <c r="AD27" s="1306"/>
    </row>
    <row r="28" spans="1:30" ht="21" customHeight="1">
      <c r="A28" s="295" t="s">
        <v>334</v>
      </c>
      <c r="B28" s="1302" t="s">
        <v>341</v>
      </c>
      <c r="C28" s="1303"/>
      <c r="D28" s="293" t="s">
        <v>334</v>
      </c>
      <c r="E28" s="1302" t="s">
        <v>342</v>
      </c>
      <c r="F28" s="1303"/>
      <c r="G28" s="293" t="s">
        <v>334</v>
      </c>
      <c r="H28" s="1317" t="s">
        <v>343</v>
      </c>
      <c r="I28" s="1303"/>
      <c r="J28" s="293" t="s">
        <v>334</v>
      </c>
      <c r="K28" s="1302" t="s">
        <v>344</v>
      </c>
      <c r="L28" s="1303"/>
      <c r="M28" s="293" t="s">
        <v>334</v>
      </c>
      <c r="N28" s="1317" t="s">
        <v>345</v>
      </c>
      <c r="O28" s="1303"/>
      <c r="P28" s="293" t="s">
        <v>334</v>
      </c>
      <c r="Q28" s="1302" t="s">
        <v>346</v>
      </c>
      <c r="R28" s="1303"/>
      <c r="S28" s="293" t="s">
        <v>334</v>
      </c>
      <c r="T28" s="1302" t="s">
        <v>347</v>
      </c>
      <c r="U28" s="1303"/>
      <c r="V28" s="1307"/>
      <c r="W28" s="1308"/>
      <c r="X28" s="1308"/>
      <c r="Y28" s="1308"/>
      <c r="Z28" s="1308"/>
      <c r="AA28" s="1308"/>
      <c r="AB28" s="1308"/>
      <c r="AC28" s="1308"/>
      <c r="AD28" s="1309"/>
    </row>
    <row r="29" spans="1:30" ht="21" customHeight="1">
      <c r="A29" s="295" t="s">
        <v>334</v>
      </c>
      <c r="B29" s="1302" t="s">
        <v>348</v>
      </c>
      <c r="C29" s="1303"/>
      <c r="D29" s="293" t="s">
        <v>334</v>
      </c>
      <c r="E29" s="1302" t="s">
        <v>349</v>
      </c>
      <c r="F29" s="1303"/>
      <c r="G29" s="293" t="s">
        <v>334</v>
      </c>
      <c r="H29" s="1317" t="s">
        <v>350</v>
      </c>
      <c r="I29" s="1303"/>
      <c r="J29" s="293" t="s">
        <v>334</v>
      </c>
      <c r="K29" s="1302" t="s">
        <v>388</v>
      </c>
      <c r="L29" s="1303"/>
      <c r="M29" s="293" t="s">
        <v>334</v>
      </c>
      <c r="N29" s="1317" t="s">
        <v>389</v>
      </c>
      <c r="O29" s="1303"/>
      <c r="P29" s="293" t="s">
        <v>334</v>
      </c>
      <c r="Q29" s="1302" t="s">
        <v>351</v>
      </c>
      <c r="R29" s="1303"/>
      <c r="S29" s="334" t="s">
        <v>334</v>
      </c>
      <c r="T29" s="1302" t="s">
        <v>352</v>
      </c>
      <c r="U29" s="1303"/>
      <c r="V29" s="1307"/>
      <c r="W29" s="1308"/>
      <c r="X29" s="1308"/>
      <c r="Y29" s="1308"/>
      <c r="Z29" s="1308"/>
      <c r="AA29" s="1308"/>
      <c r="AB29" s="1308"/>
      <c r="AC29" s="1308"/>
      <c r="AD29" s="1309"/>
    </row>
    <row r="30" spans="1:30" ht="21" customHeight="1" thickBot="1">
      <c r="A30" s="296" t="s">
        <v>334</v>
      </c>
      <c r="B30" s="1313" t="s">
        <v>353</v>
      </c>
      <c r="C30" s="1314"/>
      <c r="D30" s="294" t="s">
        <v>334</v>
      </c>
      <c r="E30" s="1313" t="s">
        <v>354</v>
      </c>
      <c r="F30" s="1314"/>
      <c r="G30" s="294" t="s">
        <v>334</v>
      </c>
      <c r="H30" s="1318" t="s">
        <v>355</v>
      </c>
      <c r="I30" s="1314"/>
      <c r="J30" s="294" t="s">
        <v>334</v>
      </c>
      <c r="K30" s="1313" t="s">
        <v>356</v>
      </c>
      <c r="L30" s="1314"/>
      <c r="M30" s="294" t="s">
        <v>334</v>
      </c>
      <c r="N30" s="1318" t="s">
        <v>357</v>
      </c>
      <c r="O30" s="1314"/>
      <c r="P30" s="294" t="s">
        <v>334</v>
      </c>
      <c r="Q30" s="1313" t="s">
        <v>358</v>
      </c>
      <c r="R30" s="1314"/>
      <c r="S30" s="294" t="s">
        <v>334</v>
      </c>
      <c r="T30" s="1313" t="s">
        <v>359</v>
      </c>
      <c r="U30" s="1314"/>
      <c r="V30" s="1310"/>
      <c r="W30" s="1311"/>
      <c r="X30" s="1311"/>
      <c r="Y30" s="1311"/>
      <c r="Z30" s="1311"/>
      <c r="AA30" s="1311"/>
      <c r="AB30" s="1311"/>
      <c r="AC30" s="1311"/>
      <c r="AD30" s="1312"/>
    </row>
    <row r="31" spans="1:30" ht="7.8" customHeight="1" thickBot="1">
      <c r="A31" s="197"/>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row>
    <row r="32" spans="1:30" ht="19.95" customHeight="1">
      <c r="A32" s="1319" t="s">
        <v>383</v>
      </c>
      <c r="B32" s="1320"/>
      <c r="C32" s="1320"/>
      <c r="D32" s="1320"/>
      <c r="E32" s="1323" t="s">
        <v>77</v>
      </c>
      <c r="F32" s="1323"/>
      <c r="G32" s="1323"/>
      <c r="H32" s="1323"/>
      <c r="I32" s="1323"/>
      <c r="J32" s="1324"/>
      <c r="K32" s="1325"/>
      <c r="L32" s="1325"/>
      <c r="M32" s="1325"/>
      <c r="N32" s="1325"/>
      <c r="O32" s="1325"/>
      <c r="P32" s="1325"/>
      <c r="Q32" s="1325"/>
      <c r="R32" s="1325"/>
      <c r="S32" s="1325"/>
      <c r="T32" s="1325"/>
      <c r="U32" s="1326"/>
      <c r="V32" s="328"/>
      <c r="W32" s="322"/>
      <c r="X32" s="322"/>
      <c r="Y32" s="322"/>
      <c r="Z32" s="322"/>
      <c r="AA32" s="322"/>
      <c r="AB32" s="322"/>
      <c r="AC32" s="322"/>
      <c r="AD32" s="322"/>
    </row>
    <row r="33" spans="1:30" ht="30.6" customHeight="1" thickBot="1">
      <c r="A33" s="1321"/>
      <c r="B33" s="1322"/>
      <c r="C33" s="1322"/>
      <c r="D33" s="1322"/>
      <c r="E33" s="1327" t="s">
        <v>165</v>
      </c>
      <c r="F33" s="1327"/>
      <c r="G33" s="1327"/>
      <c r="H33" s="1327"/>
      <c r="I33" s="1327"/>
      <c r="J33" s="1328"/>
      <c r="K33" s="1329"/>
      <c r="L33" s="1329"/>
      <c r="M33" s="1329"/>
      <c r="N33" s="1329"/>
      <c r="O33" s="1329"/>
      <c r="P33" s="1329"/>
      <c r="Q33" s="1329"/>
      <c r="R33" s="1329"/>
      <c r="S33" s="1329"/>
      <c r="T33" s="1329"/>
      <c r="U33" s="1330"/>
      <c r="V33" s="335"/>
      <c r="W33" s="329"/>
      <c r="X33" s="329"/>
      <c r="Y33" s="329"/>
      <c r="Z33" s="329"/>
      <c r="AA33" s="329"/>
      <c r="AB33" s="329"/>
      <c r="AC33" s="329"/>
      <c r="AD33" s="329"/>
    </row>
    <row r="34" spans="1:30" ht="16.8" customHeight="1" thickTop="1">
      <c r="A34" s="1331" t="s">
        <v>360</v>
      </c>
      <c r="B34" s="1332"/>
      <c r="C34" s="1332"/>
      <c r="D34" s="1332"/>
      <c r="E34" s="1332"/>
      <c r="F34" s="1332"/>
      <c r="G34" s="1332"/>
      <c r="H34" s="1332"/>
      <c r="I34" s="1332"/>
      <c r="J34" s="1332"/>
      <c r="K34" s="1332"/>
      <c r="L34" s="1332"/>
      <c r="M34" s="1332"/>
      <c r="N34" s="1332"/>
      <c r="O34" s="1332"/>
      <c r="P34" s="1332"/>
      <c r="Q34" s="1332"/>
      <c r="R34" s="1332"/>
      <c r="S34" s="1332"/>
      <c r="T34" s="1332"/>
      <c r="U34" s="1333"/>
      <c r="V34" s="1299" t="s">
        <v>421</v>
      </c>
      <c r="W34" s="1300"/>
      <c r="X34" s="1300"/>
      <c r="Y34" s="1300"/>
      <c r="Z34" s="1300"/>
      <c r="AA34" s="1300"/>
      <c r="AB34" s="1300"/>
      <c r="AC34" s="1300"/>
      <c r="AD34" s="1301"/>
    </row>
    <row r="35" spans="1:30" ht="21" customHeight="1">
      <c r="A35" s="295" t="s">
        <v>334</v>
      </c>
      <c r="B35" s="1302" t="s">
        <v>335</v>
      </c>
      <c r="C35" s="1303"/>
      <c r="D35" s="293" t="s">
        <v>334</v>
      </c>
      <c r="E35" s="1302" t="s">
        <v>336</v>
      </c>
      <c r="F35" s="1303"/>
      <c r="G35" s="346" t="s">
        <v>25</v>
      </c>
      <c r="H35" s="1315" t="s">
        <v>429</v>
      </c>
      <c r="I35" s="1316"/>
      <c r="J35" s="293" t="s">
        <v>334</v>
      </c>
      <c r="K35" s="1302" t="s">
        <v>337</v>
      </c>
      <c r="L35" s="1303"/>
      <c r="M35" s="293" t="s">
        <v>334</v>
      </c>
      <c r="N35" s="1317" t="s">
        <v>338</v>
      </c>
      <c r="O35" s="1303"/>
      <c r="P35" s="334" t="s">
        <v>334</v>
      </c>
      <c r="Q35" s="1302" t="s">
        <v>339</v>
      </c>
      <c r="R35" s="1303"/>
      <c r="S35" s="293" t="s">
        <v>334</v>
      </c>
      <c r="T35" s="1302" t="s">
        <v>340</v>
      </c>
      <c r="U35" s="1303"/>
      <c r="V35" s="1304" t="s">
        <v>420</v>
      </c>
      <c r="W35" s="1305"/>
      <c r="X35" s="1305"/>
      <c r="Y35" s="1305"/>
      <c r="Z35" s="1305"/>
      <c r="AA35" s="1305"/>
      <c r="AB35" s="1305"/>
      <c r="AC35" s="1305"/>
      <c r="AD35" s="1306"/>
    </row>
    <row r="36" spans="1:30" ht="21" customHeight="1">
      <c r="A36" s="295" t="s">
        <v>334</v>
      </c>
      <c r="B36" s="1302" t="s">
        <v>341</v>
      </c>
      <c r="C36" s="1303"/>
      <c r="D36" s="293" t="s">
        <v>334</v>
      </c>
      <c r="E36" s="1302" t="s">
        <v>342</v>
      </c>
      <c r="F36" s="1303"/>
      <c r="G36" s="293" t="s">
        <v>334</v>
      </c>
      <c r="H36" s="1317" t="s">
        <v>343</v>
      </c>
      <c r="I36" s="1303"/>
      <c r="J36" s="293" t="s">
        <v>334</v>
      </c>
      <c r="K36" s="1302" t="s">
        <v>344</v>
      </c>
      <c r="L36" s="1303"/>
      <c r="M36" s="293" t="s">
        <v>334</v>
      </c>
      <c r="N36" s="1317" t="s">
        <v>345</v>
      </c>
      <c r="O36" s="1303"/>
      <c r="P36" s="293" t="s">
        <v>334</v>
      </c>
      <c r="Q36" s="1302" t="s">
        <v>346</v>
      </c>
      <c r="R36" s="1303"/>
      <c r="S36" s="293" t="s">
        <v>334</v>
      </c>
      <c r="T36" s="1302" t="s">
        <v>347</v>
      </c>
      <c r="U36" s="1303"/>
      <c r="V36" s="1307"/>
      <c r="W36" s="1308"/>
      <c r="X36" s="1308"/>
      <c r="Y36" s="1308"/>
      <c r="Z36" s="1308"/>
      <c r="AA36" s="1308"/>
      <c r="AB36" s="1308"/>
      <c r="AC36" s="1308"/>
      <c r="AD36" s="1309"/>
    </row>
    <row r="37" spans="1:30" ht="21" customHeight="1">
      <c r="A37" s="295" t="s">
        <v>334</v>
      </c>
      <c r="B37" s="1302" t="s">
        <v>348</v>
      </c>
      <c r="C37" s="1303"/>
      <c r="D37" s="293" t="s">
        <v>334</v>
      </c>
      <c r="E37" s="1302" t="s">
        <v>349</v>
      </c>
      <c r="F37" s="1303"/>
      <c r="G37" s="293" t="s">
        <v>334</v>
      </c>
      <c r="H37" s="1317" t="s">
        <v>350</v>
      </c>
      <c r="I37" s="1303"/>
      <c r="J37" s="293" t="s">
        <v>334</v>
      </c>
      <c r="K37" s="1302" t="s">
        <v>388</v>
      </c>
      <c r="L37" s="1303"/>
      <c r="M37" s="293" t="s">
        <v>334</v>
      </c>
      <c r="N37" s="1317" t="s">
        <v>389</v>
      </c>
      <c r="O37" s="1303"/>
      <c r="P37" s="293" t="s">
        <v>334</v>
      </c>
      <c r="Q37" s="1302" t="s">
        <v>351</v>
      </c>
      <c r="R37" s="1303"/>
      <c r="S37" s="334" t="s">
        <v>334</v>
      </c>
      <c r="T37" s="1302" t="s">
        <v>352</v>
      </c>
      <c r="U37" s="1303"/>
      <c r="V37" s="1307"/>
      <c r="W37" s="1308"/>
      <c r="X37" s="1308"/>
      <c r="Y37" s="1308"/>
      <c r="Z37" s="1308"/>
      <c r="AA37" s="1308"/>
      <c r="AB37" s="1308"/>
      <c r="AC37" s="1308"/>
      <c r="AD37" s="1309"/>
    </row>
    <row r="38" spans="1:30" ht="21" customHeight="1" thickBot="1">
      <c r="A38" s="296" t="s">
        <v>334</v>
      </c>
      <c r="B38" s="1313" t="s">
        <v>353</v>
      </c>
      <c r="C38" s="1314"/>
      <c r="D38" s="294" t="s">
        <v>334</v>
      </c>
      <c r="E38" s="1313" t="s">
        <v>354</v>
      </c>
      <c r="F38" s="1314"/>
      <c r="G38" s="294" t="s">
        <v>334</v>
      </c>
      <c r="H38" s="1318" t="s">
        <v>355</v>
      </c>
      <c r="I38" s="1314"/>
      <c r="J38" s="294" t="s">
        <v>334</v>
      </c>
      <c r="K38" s="1313" t="s">
        <v>356</v>
      </c>
      <c r="L38" s="1314"/>
      <c r="M38" s="294" t="s">
        <v>334</v>
      </c>
      <c r="N38" s="1318" t="s">
        <v>357</v>
      </c>
      <c r="O38" s="1314"/>
      <c r="P38" s="294" t="s">
        <v>334</v>
      </c>
      <c r="Q38" s="1313" t="s">
        <v>358</v>
      </c>
      <c r="R38" s="1314"/>
      <c r="S38" s="294" t="s">
        <v>334</v>
      </c>
      <c r="T38" s="1313" t="s">
        <v>359</v>
      </c>
      <c r="U38" s="1314"/>
      <c r="V38" s="1310"/>
      <c r="W38" s="1311"/>
      <c r="X38" s="1311"/>
      <c r="Y38" s="1311"/>
      <c r="Z38" s="1311"/>
      <c r="AA38" s="1311"/>
      <c r="AB38" s="1311"/>
      <c r="AC38" s="1311"/>
      <c r="AD38" s="1312"/>
    </row>
    <row r="39" spans="1:30" ht="7.8" customHeight="1" thickBot="1">
      <c r="A39" s="197"/>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row>
    <row r="40" spans="1:30" ht="19.95" customHeight="1">
      <c r="A40" s="1319" t="s">
        <v>383</v>
      </c>
      <c r="B40" s="1320"/>
      <c r="C40" s="1320"/>
      <c r="D40" s="1320"/>
      <c r="E40" s="1323" t="s">
        <v>77</v>
      </c>
      <c r="F40" s="1323"/>
      <c r="G40" s="1323"/>
      <c r="H40" s="1323"/>
      <c r="I40" s="1323"/>
      <c r="J40" s="1324"/>
      <c r="K40" s="1325"/>
      <c r="L40" s="1325"/>
      <c r="M40" s="1325"/>
      <c r="N40" s="1325"/>
      <c r="O40" s="1325"/>
      <c r="P40" s="1325"/>
      <c r="Q40" s="1325"/>
      <c r="R40" s="1325"/>
      <c r="S40" s="1325"/>
      <c r="T40" s="1325"/>
      <c r="U40" s="1326"/>
      <c r="V40" s="328"/>
      <c r="W40" s="322"/>
      <c r="X40" s="322"/>
      <c r="Y40" s="322"/>
      <c r="Z40" s="322"/>
      <c r="AA40" s="322"/>
      <c r="AB40" s="322"/>
      <c r="AC40" s="322"/>
      <c r="AD40" s="322"/>
    </row>
    <row r="41" spans="1:30" ht="30.6" customHeight="1" thickBot="1">
      <c r="A41" s="1321"/>
      <c r="B41" s="1322"/>
      <c r="C41" s="1322"/>
      <c r="D41" s="1322"/>
      <c r="E41" s="1327" t="s">
        <v>165</v>
      </c>
      <c r="F41" s="1327"/>
      <c r="G41" s="1327"/>
      <c r="H41" s="1327"/>
      <c r="I41" s="1327"/>
      <c r="J41" s="1328"/>
      <c r="K41" s="1329"/>
      <c r="L41" s="1329"/>
      <c r="M41" s="1329"/>
      <c r="N41" s="1329"/>
      <c r="O41" s="1329"/>
      <c r="P41" s="1329"/>
      <c r="Q41" s="1329"/>
      <c r="R41" s="1329"/>
      <c r="S41" s="1329"/>
      <c r="T41" s="1329"/>
      <c r="U41" s="1330"/>
      <c r="V41" s="335"/>
      <c r="W41" s="329"/>
      <c r="X41" s="329"/>
      <c r="Y41" s="329"/>
      <c r="Z41" s="329"/>
      <c r="AA41" s="329"/>
      <c r="AB41" s="329"/>
      <c r="AC41" s="329"/>
      <c r="AD41" s="329"/>
    </row>
    <row r="42" spans="1:30" ht="16.8" customHeight="1" thickTop="1">
      <c r="A42" s="1331" t="s">
        <v>360</v>
      </c>
      <c r="B42" s="1332"/>
      <c r="C42" s="1332"/>
      <c r="D42" s="1332"/>
      <c r="E42" s="1332"/>
      <c r="F42" s="1332"/>
      <c r="G42" s="1332"/>
      <c r="H42" s="1332"/>
      <c r="I42" s="1332"/>
      <c r="J42" s="1332"/>
      <c r="K42" s="1332"/>
      <c r="L42" s="1332"/>
      <c r="M42" s="1332"/>
      <c r="N42" s="1332"/>
      <c r="O42" s="1332"/>
      <c r="P42" s="1332"/>
      <c r="Q42" s="1332"/>
      <c r="R42" s="1332"/>
      <c r="S42" s="1332"/>
      <c r="T42" s="1332"/>
      <c r="U42" s="1333"/>
      <c r="V42" s="1299" t="s">
        <v>421</v>
      </c>
      <c r="W42" s="1300"/>
      <c r="X42" s="1300"/>
      <c r="Y42" s="1300"/>
      <c r="Z42" s="1300"/>
      <c r="AA42" s="1300"/>
      <c r="AB42" s="1300"/>
      <c r="AC42" s="1300"/>
      <c r="AD42" s="1301"/>
    </row>
    <row r="43" spans="1:30" ht="21" customHeight="1">
      <c r="A43" s="295" t="s">
        <v>334</v>
      </c>
      <c r="B43" s="1302" t="s">
        <v>335</v>
      </c>
      <c r="C43" s="1303"/>
      <c r="D43" s="293" t="s">
        <v>334</v>
      </c>
      <c r="E43" s="1302" t="s">
        <v>336</v>
      </c>
      <c r="F43" s="1303"/>
      <c r="G43" s="346" t="s">
        <v>25</v>
      </c>
      <c r="H43" s="1315" t="s">
        <v>429</v>
      </c>
      <c r="I43" s="1316"/>
      <c r="J43" s="293" t="s">
        <v>334</v>
      </c>
      <c r="K43" s="1302" t="s">
        <v>337</v>
      </c>
      <c r="L43" s="1303"/>
      <c r="M43" s="293" t="s">
        <v>334</v>
      </c>
      <c r="N43" s="1317" t="s">
        <v>338</v>
      </c>
      <c r="O43" s="1303"/>
      <c r="P43" s="334" t="s">
        <v>334</v>
      </c>
      <c r="Q43" s="1302" t="s">
        <v>339</v>
      </c>
      <c r="R43" s="1303"/>
      <c r="S43" s="293" t="s">
        <v>334</v>
      </c>
      <c r="T43" s="1302" t="s">
        <v>340</v>
      </c>
      <c r="U43" s="1303"/>
      <c r="V43" s="1304" t="s">
        <v>420</v>
      </c>
      <c r="W43" s="1305"/>
      <c r="X43" s="1305"/>
      <c r="Y43" s="1305"/>
      <c r="Z43" s="1305"/>
      <c r="AA43" s="1305"/>
      <c r="AB43" s="1305"/>
      <c r="AC43" s="1305"/>
      <c r="AD43" s="1306"/>
    </row>
    <row r="44" spans="1:30" ht="21" customHeight="1">
      <c r="A44" s="295" t="s">
        <v>334</v>
      </c>
      <c r="B44" s="1302" t="s">
        <v>341</v>
      </c>
      <c r="C44" s="1303"/>
      <c r="D44" s="293" t="s">
        <v>334</v>
      </c>
      <c r="E44" s="1302" t="s">
        <v>342</v>
      </c>
      <c r="F44" s="1303"/>
      <c r="G44" s="293" t="s">
        <v>334</v>
      </c>
      <c r="H44" s="1317" t="s">
        <v>343</v>
      </c>
      <c r="I44" s="1303"/>
      <c r="J44" s="293" t="s">
        <v>334</v>
      </c>
      <c r="K44" s="1302" t="s">
        <v>344</v>
      </c>
      <c r="L44" s="1303"/>
      <c r="M44" s="293" t="s">
        <v>334</v>
      </c>
      <c r="N44" s="1317" t="s">
        <v>345</v>
      </c>
      <c r="O44" s="1303"/>
      <c r="P44" s="293" t="s">
        <v>334</v>
      </c>
      <c r="Q44" s="1302" t="s">
        <v>346</v>
      </c>
      <c r="R44" s="1303"/>
      <c r="S44" s="293" t="s">
        <v>334</v>
      </c>
      <c r="T44" s="1302" t="s">
        <v>347</v>
      </c>
      <c r="U44" s="1303"/>
      <c r="V44" s="1307"/>
      <c r="W44" s="1308"/>
      <c r="X44" s="1308"/>
      <c r="Y44" s="1308"/>
      <c r="Z44" s="1308"/>
      <c r="AA44" s="1308"/>
      <c r="AB44" s="1308"/>
      <c r="AC44" s="1308"/>
      <c r="AD44" s="1309"/>
    </row>
    <row r="45" spans="1:30" ht="21" customHeight="1">
      <c r="A45" s="295" t="s">
        <v>334</v>
      </c>
      <c r="B45" s="1302" t="s">
        <v>348</v>
      </c>
      <c r="C45" s="1303"/>
      <c r="D45" s="293" t="s">
        <v>334</v>
      </c>
      <c r="E45" s="1302" t="s">
        <v>349</v>
      </c>
      <c r="F45" s="1303"/>
      <c r="G45" s="293" t="s">
        <v>334</v>
      </c>
      <c r="H45" s="1317" t="s">
        <v>350</v>
      </c>
      <c r="I45" s="1303"/>
      <c r="J45" s="293" t="s">
        <v>334</v>
      </c>
      <c r="K45" s="1302" t="s">
        <v>388</v>
      </c>
      <c r="L45" s="1303"/>
      <c r="M45" s="293" t="s">
        <v>334</v>
      </c>
      <c r="N45" s="1317" t="s">
        <v>389</v>
      </c>
      <c r="O45" s="1303"/>
      <c r="P45" s="293" t="s">
        <v>334</v>
      </c>
      <c r="Q45" s="1302" t="s">
        <v>351</v>
      </c>
      <c r="R45" s="1303"/>
      <c r="S45" s="334" t="s">
        <v>334</v>
      </c>
      <c r="T45" s="1302" t="s">
        <v>352</v>
      </c>
      <c r="U45" s="1303"/>
      <c r="V45" s="1307"/>
      <c r="W45" s="1308"/>
      <c r="X45" s="1308"/>
      <c r="Y45" s="1308"/>
      <c r="Z45" s="1308"/>
      <c r="AA45" s="1308"/>
      <c r="AB45" s="1308"/>
      <c r="AC45" s="1308"/>
      <c r="AD45" s="1309"/>
    </row>
    <row r="46" spans="1:30" ht="21" customHeight="1" thickBot="1">
      <c r="A46" s="296" t="s">
        <v>334</v>
      </c>
      <c r="B46" s="1313" t="s">
        <v>353</v>
      </c>
      <c r="C46" s="1314"/>
      <c r="D46" s="294" t="s">
        <v>334</v>
      </c>
      <c r="E46" s="1313" t="s">
        <v>354</v>
      </c>
      <c r="F46" s="1314"/>
      <c r="G46" s="294" t="s">
        <v>334</v>
      </c>
      <c r="H46" s="1318" t="s">
        <v>355</v>
      </c>
      <c r="I46" s="1314"/>
      <c r="J46" s="294" t="s">
        <v>334</v>
      </c>
      <c r="K46" s="1313" t="s">
        <v>356</v>
      </c>
      <c r="L46" s="1314"/>
      <c r="M46" s="294" t="s">
        <v>334</v>
      </c>
      <c r="N46" s="1318" t="s">
        <v>357</v>
      </c>
      <c r="O46" s="1314"/>
      <c r="P46" s="294" t="s">
        <v>334</v>
      </c>
      <c r="Q46" s="1313" t="s">
        <v>358</v>
      </c>
      <c r="R46" s="1314"/>
      <c r="S46" s="294" t="s">
        <v>334</v>
      </c>
      <c r="T46" s="1313" t="s">
        <v>359</v>
      </c>
      <c r="U46" s="1314"/>
      <c r="V46" s="1310"/>
      <c r="W46" s="1311"/>
      <c r="X46" s="1311"/>
      <c r="Y46" s="1311"/>
      <c r="Z46" s="1311"/>
      <c r="AA46" s="1311"/>
      <c r="AB46" s="1311"/>
      <c r="AC46" s="1311"/>
      <c r="AD46" s="1312"/>
    </row>
    <row r="47" spans="1:30" ht="19.95" customHeight="1" thickBot="1">
      <c r="A47" s="1352" t="s">
        <v>396</v>
      </c>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row>
    <row r="48" spans="1:30" ht="19.2" customHeight="1">
      <c r="A48" s="1353" t="s">
        <v>398</v>
      </c>
      <c r="B48" s="1395"/>
      <c r="C48" s="1395"/>
      <c r="D48" s="1395"/>
      <c r="E48" s="1395"/>
      <c r="F48" s="1395"/>
      <c r="G48" s="1395"/>
      <c r="H48" s="1395"/>
      <c r="I48" s="1395"/>
      <c r="J48" s="1395"/>
      <c r="K48" s="1395"/>
      <c r="L48" s="1395"/>
      <c r="M48" s="1395"/>
      <c r="N48" s="1395"/>
      <c r="O48" s="1395"/>
      <c r="P48" s="1395"/>
      <c r="Q48" s="1395"/>
      <c r="R48" s="1395"/>
      <c r="S48" s="1395"/>
      <c r="T48" s="1395"/>
      <c r="U48" s="1396"/>
      <c r="V48" s="1359" t="s">
        <v>381</v>
      </c>
      <c r="W48" s="1360"/>
      <c r="X48" s="1360"/>
      <c r="Y48" s="1360"/>
      <c r="Z48" s="1360"/>
      <c r="AA48" s="1360"/>
      <c r="AB48" s="1360"/>
      <c r="AC48" s="1360"/>
      <c r="AD48" s="1361"/>
    </row>
    <row r="49" spans="1:32" s="320" customFormat="1" ht="60" customHeight="1" thickBot="1">
      <c r="A49" s="1397"/>
      <c r="B49" s="1398"/>
      <c r="C49" s="1398"/>
      <c r="D49" s="1398"/>
      <c r="E49" s="1398"/>
      <c r="F49" s="1398"/>
      <c r="G49" s="1398"/>
      <c r="H49" s="1398"/>
      <c r="I49" s="1398"/>
      <c r="J49" s="1398"/>
      <c r="K49" s="1398"/>
      <c r="L49" s="1398"/>
      <c r="M49" s="1398"/>
      <c r="N49" s="1398"/>
      <c r="O49" s="1398"/>
      <c r="P49" s="1398"/>
      <c r="Q49" s="1398"/>
      <c r="R49" s="1398"/>
      <c r="S49" s="1398"/>
      <c r="T49" s="1398"/>
      <c r="U49" s="1399"/>
      <c r="V49" s="1378"/>
      <c r="W49" s="1379"/>
      <c r="X49" s="1379"/>
      <c r="Y49" s="1379"/>
      <c r="Z49" s="1379"/>
      <c r="AA49" s="1379"/>
      <c r="AB49" s="1379"/>
      <c r="AC49" s="1379"/>
      <c r="AD49" s="1380"/>
    </row>
    <row r="50" spans="1:32" ht="16.8" customHeight="1" thickBot="1">
      <c r="A50" s="197"/>
      <c r="B50" s="197"/>
      <c r="C50" s="197"/>
      <c r="D50" s="197"/>
      <c r="E50" s="197"/>
      <c r="F50" s="197"/>
      <c r="G50" s="197"/>
      <c r="H50" s="197"/>
      <c r="I50" s="197"/>
      <c r="J50" s="197"/>
      <c r="K50" s="197"/>
      <c r="L50" s="197"/>
      <c r="M50" s="197"/>
      <c r="N50" s="197"/>
      <c r="O50" s="197"/>
      <c r="P50" s="197"/>
      <c r="Q50" s="197"/>
      <c r="R50" s="197"/>
      <c r="S50" s="197"/>
      <c r="T50" s="197"/>
      <c r="U50" s="197"/>
      <c r="V50" s="197"/>
      <c r="W50" s="197"/>
      <c r="X50" s="197"/>
      <c r="Y50" s="1381" t="str">
        <f>①活動計画表!AK91</f>
        <v>ver2607</v>
      </c>
      <c r="Z50" s="1381"/>
      <c r="AA50" s="1381"/>
      <c r="AB50" s="1381"/>
      <c r="AC50" s="1381"/>
      <c r="AD50" s="1381"/>
    </row>
    <row r="51" spans="1:32" s="19" customFormat="1" ht="22.2" customHeight="1">
      <c r="A51" s="1382" t="s">
        <v>112</v>
      </c>
      <c r="B51" s="1383"/>
      <c r="C51" s="1383"/>
      <c r="D51" s="1383"/>
      <c r="E51" s="1383"/>
      <c r="F51" s="1383"/>
      <c r="G51" s="1383"/>
      <c r="H51" s="1383"/>
      <c r="I51" s="1383"/>
      <c r="J51" s="1384"/>
      <c r="K51" s="180"/>
      <c r="L51" s="181" t="s">
        <v>282</v>
      </c>
      <c r="M51" s="182"/>
      <c r="N51" s="182"/>
      <c r="O51" s="182"/>
      <c r="P51" s="182"/>
      <c r="Q51" s="182"/>
      <c r="R51" s="25"/>
      <c r="S51" s="25"/>
      <c r="T51" s="25"/>
      <c r="U51" s="25"/>
      <c r="V51" s="25"/>
      <c r="W51" s="25"/>
      <c r="X51" s="25"/>
      <c r="Y51" s="25"/>
      <c r="Z51" s="25"/>
      <c r="AA51" s="25"/>
      <c r="AB51" s="25"/>
      <c r="AC51" s="25"/>
    </row>
    <row r="52" spans="1:32" s="19" customFormat="1" ht="15.6" customHeight="1">
      <c r="A52" s="1385" t="s">
        <v>385</v>
      </c>
      <c r="B52" s="1386"/>
      <c r="C52" s="1386"/>
      <c r="D52" s="1386"/>
      <c r="E52" s="1386"/>
      <c r="F52" s="1386"/>
      <c r="G52" s="1386"/>
      <c r="H52" s="1386"/>
      <c r="I52" s="1386"/>
      <c r="J52" s="1387"/>
      <c r="K52" s="183" t="s">
        <v>134</v>
      </c>
      <c r="L52" s="183"/>
      <c r="M52" s="183"/>
      <c r="N52" s="183" t="s">
        <v>133</v>
      </c>
      <c r="O52" s="182"/>
      <c r="P52" s="182"/>
      <c r="Q52" s="182"/>
      <c r="R52" s="182"/>
      <c r="S52" s="182"/>
      <c r="T52" s="182"/>
      <c r="U52" s="182"/>
      <c r="V52" s="182"/>
      <c r="W52" s="182"/>
      <c r="X52" s="182"/>
      <c r="Y52" s="182"/>
      <c r="Z52" s="182"/>
      <c r="AA52" s="182"/>
      <c r="AB52" s="182"/>
      <c r="AC52" s="182"/>
    </row>
    <row r="53" spans="1:32" s="19" customFormat="1" ht="15.6" customHeight="1">
      <c r="A53" s="1388"/>
      <c r="B53" s="1386"/>
      <c r="C53" s="1386"/>
      <c r="D53" s="1386"/>
      <c r="E53" s="1386"/>
      <c r="F53" s="1386"/>
      <c r="G53" s="1386"/>
      <c r="H53" s="1386"/>
      <c r="I53" s="1386"/>
      <c r="J53" s="1387"/>
      <c r="K53" s="184" t="s">
        <v>132</v>
      </c>
      <c r="L53" s="185"/>
      <c r="M53" s="186"/>
      <c r="N53" s="186"/>
      <c r="O53" s="186"/>
      <c r="P53" s="187"/>
      <c r="Q53" s="187"/>
      <c r="R53" s="182"/>
      <c r="S53" s="182"/>
      <c r="T53" s="182"/>
      <c r="U53" s="182"/>
      <c r="V53" s="182"/>
      <c r="W53" s="182"/>
      <c r="X53" s="182"/>
      <c r="Y53" s="182"/>
      <c r="Z53" s="182"/>
      <c r="AA53" s="182"/>
      <c r="AB53" s="182"/>
      <c r="AC53" s="182"/>
      <c r="AE53" s="188"/>
    </row>
    <row r="54" spans="1:32" s="19" customFormat="1" ht="15.75" customHeight="1">
      <c r="A54" s="1388"/>
      <c r="B54" s="1386"/>
      <c r="C54" s="1386"/>
      <c r="D54" s="1386"/>
      <c r="E54" s="1386"/>
      <c r="F54" s="1386"/>
      <c r="G54" s="1386"/>
      <c r="H54" s="1386"/>
      <c r="I54" s="1386"/>
      <c r="J54" s="1387"/>
      <c r="K54" s="23" t="s">
        <v>166</v>
      </c>
      <c r="L54" s="184"/>
      <c r="M54" s="189"/>
      <c r="N54" s="189"/>
      <c r="O54" s="189"/>
      <c r="P54" s="190"/>
      <c r="Q54" s="190"/>
      <c r="R54" s="25"/>
      <c r="S54" s="191"/>
      <c r="T54" s="191"/>
      <c r="U54" s="191"/>
      <c r="V54" s="191"/>
      <c r="W54" s="191"/>
      <c r="X54" s="191"/>
      <c r="Y54" s="191"/>
      <c r="Z54" s="191"/>
      <c r="AA54" s="191"/>
      <c r="AB54" s="191"/>
      <c r="AC54" s="191"/>
      <c r="AD54" s="192"/>
    </row>
    <row r="55" spans="1:32" s="19" customFormat="1" ht="15.75" customHeight="1" thickBot="1">
      <c r="A55" s="1389"/>
      <c r="B55" s="1390"/>
      <c r="C55" s="1390"/>
      <c r="D55" s="1390"/>
      <c r="E55" s="1390"/>
      <c r="F55" s="1390"/>
      <c r="G55" s="1390"/>
      <c r="H55" s="1390"/>
      <c r="I55" s="1390"/>
      <c r="J55" s="1391"/>
      <c r="K55" s="183" t="s">
        <v>382</v>
      </c>
      <c r="L55" s="183"/>
      <c r="M55" s="191"/>
      <c r="N55" s="191"/>
      <c r="O55" s="191"/>
      <c r="P55" s="25"/>
      <c r="Q55" s="25"/>
      <c r="R55" s="25"/>
      <c r="S55" s="183" t="s">
        <v>235</v>
      </c>
      <c r="T55" s="191"/>
      <c r="U55" s="191"/>
      <c r="V55" s="191"/>
      <c r="W55" s="191"/>
      <c r="X55" s="191"/>
      <c r="Y55" s="191"/>
      <c r="Z55" s="191"/>
      <c r="AA55" s="191"/>
      <c r="AB55" s="191"/>
      <c r="AC55" s="191"/>
      <c r="AD55" s="192"/>
    </row>
    <row r="56" spans="1:32" s="19" customFormat="1" ht="5.4" customHeight="1" thickBot="1">
      <c r="A56" s="319"/>
      <c r="B56" s="319"/>
      <c r="C56" s="319"/>
      <c r="D56" s="319"/>
      <c r="E56" s="319"/>
      <c r="F56" s="319"/>
      <c r="G56" s="319"/>
      <c r="H56" s="319"/>
      <c r="I56" s="319"/>
      <c r="J56" s="319"/>
      <c r="K56" s="183"/>
      <c r="L56" s="25"/>
      <c r="M56" s="191"/>
      <c r="N56" s="191"/>
      <c r="O56" s="191"/>
      <c r="P56" s="24"/>
      <c r="Q56" s="24"/>
      <c r="R56" s="25"/>
      <c r="S56" s="191"/>
      <c r="T56" s="191"/>
      <c r="U56" s="191"/>
      <c r="V56" s="191"/>
      <c r="W56" s="191"/>
      <c r="X56" s="191"/>
      <c r="Y56" s="191"/>
      <c r="Z56" s="191"/>
      <c r="AA56" s="191"/>
      <c r="AB56" s="191"/>
      <c r="AC56" s="191"/>
      <c r="AD56" s="192"/>
    </row>
    <row r="57" spans="1:32" s="19" customFormat="1" ht="15.75" customHeight="1">
      <c r="A57" s="1392" t="s">
        <v>163</v>
      </c>
      <c r="B57" s="1393"/>
      <c r="C57" s="1393"/>
      <c r="D57" s="1393"/>
      <c r="E57" s="1393"/>
      <c r="F57" s="1393"/>
      <c r="G57" s="1393"/>
      <c r="H57" s="1393"/>
      <c r="I57" s="1393"/>
      <c r="J57" s="1393"/>
      <c r="K57" s="1393"/>
      <c r="L57" s="1394"/>
      <c r="M57" s="191"/>
      <c r="N57" s="191"/>
      <c r="O57" s="191"/>
      <c r="P57" s="24"/>
      <c r="Q57" s="24"/>
      <c r="R57" s="25"/>
      <c r="S57" s="191"/>
      <c r="T57" s="191"/>
      <c r="U57" s="191"/>
      <c r="V57" s="191"/>
      <c r="W57" s="191"/>
      <c r="X57" s="191"/>
      <c r="Y57" s="191"/>
      <c r="Z57" s="191"/>
      <c r="AA57" s="191"/>
      <c r="AB57" s="191"/>
      <c r="AC57" s="191"/>
      <c r="AD57" s="192"/>
      <c r="AF57" s="19" t="s">
        <v>424</v>
      </c>
    </row>
    <row r="58" spans="1:32" s="19" customFormat="1" ht="29.4" customHeight="1" thickBot="1">
      <c r="A58" s="330" t="s">
        <v>168</v>
      </c>
      <c r="B58" s="1337">
        <f>$B$8</f>
        <v>0</v>
      </c>
      <c r="C58" s="1338"/>
      <c r="D58" s="1338"/>
      <c r="E58" s="1339"/>
      <c r="F58" s="1340" t="s">
        <v>169</v>
      </c>
      <c r="G58" s="1341"/>
      <c r="H58" s="1337" t="s">
        <v>386</v>
      </c>
      <c r="I58" s="1342"/>
      <c r="J58" s="1342"/>
      <c r="K58" s="1343"/>
      <c r="L58" s="321" t="s">
        <v>170</v>
      </c>
      <c r="M58" s="191"/>
      <c r="N58" s="191"/>
      <c r="O58" s="191"/>
      <c r="P58" s="24"/>
      <c r="Q58" s="24"/>
      <c r="R58" s="25"/>
      <c r="S58" s="191"/>
      <c r="T58" s="191"/>
      <c r="U58" s="191"/>
      <c r="V58" s="191"/>
      <c r="W58" s="191"/>
      <c r="X58" s="191"/>
      <c r="Y58" s="191"/>
      <c r="Z58" s="191"/>
      <c r="AA58" s="191"/>
      <c r="AB58" s="191"/>
      <c r="AC58" s="191"/>
      <c r="AD58" s="192"/>
      <c r="AF58" s="19">
        <f>COUNTA($J64,$J72,$J80,$J88,$J96)</f>
        <v>0</v>
      </c>
    </row>
    <row r="59" spans="1:32" s="19" customFormat="1" ht="6" customHeight="1">
      <c r="A59" s="319"/>
      <c r="B59" s="319"/>
      <c r="C59" s="319"/>
      <c r="D59" s="319"/>
      <c r="E59" s="319"/>
      <c r="F59" s="319"/>
      <c r="G59" s="319"/>
      <c r="H59" s="319"/>
      <c r="I59" s="319"/>
      <c r="J59" s="319"/>
      <c r="K59" s="193"/>
      <c r="L59" s="25"/>
      <c r="M59" s="191"/>
      <c r="N59" s="191"/>
      <c r="O59" s="191"/>
      <c r="P59" s="25"/>
      <c r="Q59" s="25"/>
      <c r="R59" s="25"/>
      <c r="S59" s="191"/>
      <c r="T59" s="191"/>
      <c r="U59" s="191"/>
      <c r="V59" s="191"/>
      <c r="W59" s="191"/>
      <c r="X59" s="191"/>
      <c r="Y59" s="191"/>
      <c r="Z59" s="191"/>
      <c r="AA59" s="191"/>
      <c r="AB59" s="191"/>
      <c r="AC59" s="191"/>
      <c r="AD59" s="192"/>
    </row>
    <row r="60" spans="1:32" ht="27.75" customHeight="1">
      <c r="A60" s="1344" t="s">
        <v>30</v>
      </c>
      <c r="B60" s="1344"/>
      <c r="C60" s="1344"/>
      <c r="D60" s="1344"/>
      <c r="E60" s="1345">
        <f>●ご利用者情報!$D$5</f>
        <v>0</v>
      </c>
      <c r="F60" s="1345"/>
      <c r="G60" s="1345"/>
      <c r="H60" s="1345"/>
      <c r="I60" s="1345"/>
      <c r="J60" s="1345"/>
      <c r="K60" s="1345"/>
      <c r="L60" s="1345"/>
      <c r="M60" s="1345"/>
      <c r="N60" s="1345"/>
      <c r="O60" s="1345"/>
      <c r="P60" s="1344" t="s">
        <v>384</v>
      </c>
      <c r="Q60" s="1344"/>
      <c r="R60" s="1344"/>
      <c r="S60" s="1344"/>
      <c r="T60" s="1344"/>
      <c r="U60" s="1334">
        <f>●ご利用者情報!$D$13</f>
        <v>0</v>
      </c>
      <c r="V60" s="1335"/>
      <c r="W60" s="1335"/>
      <c r="X60" s="1335"/>
      <c r="Y60" s="1335"/>
      <c r="Z60" s="1335"/>
      <c r="AA60" s="1335"/>
      <c r="AB60" s="323" t="s">
        <v>74</v>
      </c>
      <c r="AC60" s="1335">
        <f>●ご利用者情報!$D$15</f>
        <v>0</v>
      </c>
      <c r="AD60" s="1336"/>
    </row>
    <row r="61" spans="1:32" ht="30.6" customHeight="1">
      <c r="A61" s="1346" t="s">
        <v>394</v>
      </c>
      <c r="B61" s="1347"/>
      <c r="C61" s="1347"/>
      <c r="D61" s="1348"/>
      <c r="E61" s="1349">
        <f>●ご利用者情報!$D$8</f>
        <v>0</v>
      </c>
      <c r="F61" s="1350"/>
      <c r="G61" s="1350"/>
      <c r="H61" s="1350"/>
      <c r="I61" s="1350"/>
      <c r="J61" s="1350"/>
      <c r="K61" s="1350"/>
      <c r="L61" s="1350"/>
      <c r="M61" s="1350"/>
      <c r="N61" s="1350"/>
      <c r="O61" s="1351"/>
      <c r="P61" s="326"/>
      <c r="Q61" s="326"/>
      <c r="R61" s="326"/>
      <c r="S61" s="326"/>
      <c r="T61" s="326"/>
      <c r="U61" s="327"/>
      <c r="V61" s="327"/>
      <c r="W61" s="327"/>
      <c r="X61" s="327"/>
      <c r="Y61" s="327"/>
      <c r="Z61" s="327"/>
      <c r="AA61" s="327"/>
      <c r="AB61" s="327"/>
      <c r="AC61" s="327"/>
      <c r="AD61" s="327"/>
    </row>
    <row r="62" spans="1:32" ht="6" customHeight="1" thickBot="1">
      <c r="A62" s="324"/>
      <c r="B62" s="324"/>
      <c r="C62" s="324"/>
      <c r="D62" s="324"/>
      <c r="E62" s="325"/>
      <c r="F62" s="325"/>
      <c r="G62" s="325"/>
      <c r="H62" s="325"/>
      <c r="I62" s="325"/>
      <c r="J62" s="325"/>
      <c r="K62" s="325"/>
      <c r="L62" s="325"/>
      <c r="M62" s="325"/>
      <c r="N62" s="325"/>
      <c r="O62" s="325"/>
      <c r="P62" s="326"/>
      <c r="Q62" s="326"/>
      <c r="R62" s="326"/>
      <c r="S62" s="326"/>
      <c r="T62" s="326"/>
      <c r="U62" s="327"/>
      <c r="V62" s="327"/>
      <c r="W62" s="327"/>
      <c r="X62" s="327"/>
      <c r="Y62" s="327"/>
      <c r="Z62" s="327"/>
      <c r="AA62" s="327"/>
      <c r="AB62" s="327"/>
      <c r="AC62" s="327"/>
      <c r="AD62" s="327"/>
    </row>
    <row r="63" spans="1:32" ht="19.95" customHeight="1">
      <c r="A63" s="1319" t="s">
        <v>383</v>
      </c>
      <c r="B63" s="1320"/>
      <c r="C63" s="1320"/>
      <c r="D63" s="1320"/>
      <c r="E63" s="1323" t="s">
        <v>77</v>
      </c>
      <c r="F63" s="1323"/>
      <c r="G63" s="1323"/>
      <c r="H63" s="1323"/>
      <c r="I63" s="1323"/>
      <c r="J63" s="1324"/>
      <c r="K63" s="1325"/>
      <c r="L63" s="1325"/>
      <c r="M63" s="1325"/>
      <c r="N63" s="1325"/>
      <c r="O63" s="1325"/>
      <c r="P63" s="1325"/>
      <c r="Q63" s="1325"/>
      <c r="R63" s="1325"/>
      <c r="S63" s="1325"/>
      <c r="T63" s="1325"/>
      <c r="U63" s="1326"/>
      <c r="V63" s="328"/>
      <c r="W63" s="322"/>
      <c r="X63" s="322"/>
      <c r="Y63" s="322"/>
      <c r="Z63" s="322"/>
      <c r="AA63" s="322"/>
      <c r="AB63" s="322"/>
      <c r="AC63" s="322"/>
      <c r="AD63" s="322"/>
    </row>
    <row r="64" spans="1:32" ht="30.6" customHeight="1" thickBot="1">
      <c r="A64" s="1321"/>
      <c r="B64" s="1322"/>
      <c r="C64" s="1322"/>
      <c r="D64" s="1322"/>
      <c r="E64" s="1327" t="s">
        <v>165</v>
      </c>
      <c r="F64" s="1327"/>
      <c r="G64" s="1327"/>
      <c r="H64" s="1327"/>
      <c r="I64" s="1327"/>
      <c r="J64" s="1328"/>
      <c r="K64" s="1329"/>
      <c r="L64" s="1329"/>
      <c r="M64" s="1329"/>
      <c r="N64" s="1329"/>
      <c r="O64" s="1329"/>
      <c r="P64" s="1329"/>
      <c r="Q64" s="1329"/>
      <c r="R64" s="1329"/>
      <c r="S64" s="1329"/>
      <c r="T64" s="1329"/>
      <c r="U64" s="1330"/>
      <c r="V64" s="335"/>
      <c r="W64" s="329"/>
      <c r="X64" s="329"/>
      <c r="Y64" s="329"/>
      <c r="Z64" s="329"/>
      <c r="AA64" s="329"/>
      <c r="AB64" s="329"/>
      <c r="AC64" s="329"/>
      <c r="AD64" s="329"/>
    </row>
    <row r="65" spans="1:30" ht="16.8" customHeight="1" thickTop="1">
      <c r="A65" s="1331" t="s">
        <v>360</v>
      </c>
      <c r="B65" s="1332"/>
      <c r="C65" s="1332"/>
      <c r="D65" s="1332"/>
      <c r="E65" s="1332"/>
      <c r="F65" s="1332"/>
      <c r="G65" s="1332"/>
      <c r="H65" s="1332"/>
      <c r="I65" s="1332"/>
      <c r="J65" s="1332"/>
      <c r="K65" s="1332"/>
      <c r="L65" s="1332"/>
      <c r="M65" s="1332"/>
      <c r="N65" s="1332"/>
      <c r="O65" s="1332"/>
      <c r="P65" s="1332"/>
      <c r="Q65" s="1332"/>
      <c r="R65" s="1332"/>
      <c r="S65" s="1332"/>
      <c r="T65" s="1332"/>
      <c r="U65" s="1333"/>
      <c r="V65" s="1299" t="s">
        <v>421</v>
      </c>
      <c r="W65" s="1300"/>
      <c r="X65" s="1300"/>
      <c r="Y65" s="1300"/>
      <c r="Z65" s="1300"/>
      <c r="AA65" s="1300"/>
      <c r="AB65" s="1300"/>
      <c r="AC65" s="1300"/>
      <c r="AD65" s="1301"/>
    </row>
    <row r="66" spans="1:30" ht="21" customHeight="1">
      <c r="A66" s="295" t="s">
        <v>334</v>
      </c>
      <c r="B66" s="1302" t="s">
        <v>335</v>
      </c>
      <c r="C66" s="1303"/>
      <c r="D66" s="293" t="s">
        <v>334</v>
      </c>
      <c r="E66" s="1302" t="s">
        <v>336</v>
      </c>
      <c r="F66" s="1303"/>
      <c r="G66" s="346" t="s">
        <v>25</v>
      </c>
      <c r="H66" s="1315" t="s">
        <v>429</v>
      </c>
      <c r="I66" s="1316"/>
      <c r="J66" s="293" t="s">
        <v>334</v>
      </c>
      <c r="K66" s="1302" t="s">
        <v>337</v>
      </c>
      <c r="L66" s="1303"/>
      <c r="M66" s="293" t="s">
        <v>334</v>
      </c>
      <c r="N66" s="1317" t="s">
        <v>338</v>
      </c>
      <c r="O66" s="1303"/>
      <c r="P66" s="334" t="s">
        <v>334</v>
      </c>
      <c r="Q66" s="1302" t="s">
        <v>339</v>
      </c>
      <c r="R66" s="1303"/>
      <c r="S66" s="293" t="s">
        <v>334</v>
      </c>
      <c r="T66" s="1302" t="s">
        <v>340</v>
      </c>
      <c r="U66" s="1303"/>
      <c r="V66" s="1304" t="s">
        <v>420</v>
      </c>
      <c r="W66" s="1305"/>
      <c r="X66" s="1305"/>
      <c r="Y66" s="1305"/>
      <c r="Z66" s="1305"/>
      <c r="AA66" s="1305"/>
      <c r="AB66" s="1305"/>
      <c r="AC66" s="1305"/>
      <c r="AD66" s="1306"/>
    </row>
    <row r="67" spans="1:30" ht="21" customHeight="1">
      <c r="A67" s="295" t="s">
        <v>334</v>
      </c>
      <c r="B67" s="1302" t="s">
        <v>341</v>
      </c>
      <c r="C67" s="1303"/>
      <c r="D67" s="293" t="s">
        <v>334</v>
      </c>
      <c r="E67" s="1302" t="s">
        <v>342</v>
      </c>
      <c r="F67" s="1303"/>
      <c r="G67" s="293" t="s">
        <v>334</v>
      </c>
      <c r="H67" s="1317" t="s">
        <v>343</v>
      </c>
      <c r="I67" s="1303"/>
      <c r="J67" s="293" t="s">
        <v>334</v>
      </c>
      <c r="K67" s="1302" t="s">
        <v>344</v>
      </c>
      <c r="L67" s="1303"/>
      <c r="M67" s="293" t="s">
        <v>334</v>
      </c>
      <c r="N67" s="1317" t="s">
        <v>345</v>
      </c>
      <c r="O67" s="1303"/>
      <c r="P67" s="293" t="s">
        <v>334</v>
      </c>
      <c r="Q67" s="1302" t="s">
        <v>346</v>
      </c>
      <c r="R67" s="1303"/>
      <c r="S67" s="293" t="s">
        <v>334</v>
      </c>
      <c r="T67" s="1302" t="s">
        <v>347</v>
      </c>
      <c r="U67" s="1303"/>
      <c r="V67" s="1307"/>
      <c r="W67" s="1308"/>
      <c r="X67" s="1308"/>
      <c r="Y67" s="1308"/>
      <c r="Z67" s="1308"/>
      <c r="AA67" s="1308"/>
      <c r="AB67" s="1308"/>
      <c r="AC67" s="1308"/>
      <c r="AD67" s="1309"/>
    </row>
    <row r="68" spans="1:30" ht="21" customHeight="1">
      <c r="A68" s="295" t="s">
        <v>334</v>
      </c>
      <c r="B68" s="1302" t="s">
        <v>348</v>
      </c>
      <c r="C68" s="1303"/>
      <c r="D68" s="293" t="s">
        <v>334</v>
      </c>
      <c r="E68" s="1302" t="s">
        <v>349</v>
      </c>
      <c r="F68" s="1303"/>
      <c r="G68" s="293" t="s">
        <v>334</v>
      </c>
      <c r="H68" s="1317" t="s">
        <v>350</v>
      </c>
      <c r="I68" s="1303"/>
      <c r="J68" s="293" t="s">
        <v>334</v>
      </c>
      <c r="K68" s="1302" t="s">
        <v>388</v>
      </c>
      <c r="L68" s="1303"/>
      <c r="M68" s="293" t="s">
        <v>334</v>
      </c>
      <c r="N68" s="1317" t="s">
        <v>389</v>
      </c>
      <c r="O68" s="1303"/>
      <c r="P68" s="293" t="s">
        <v>334</v>
      </c>
      <c r="Q68" s="1302" t="s">
        <v>351</v>
      </c>
      <c r="R68" s="1303"/>
      <c r="S68" s="334" t="s">
        <v>334</v>
      </c>
      <c r="T68" s="1302" t="s">
        <v>352</v>
      </c>
      <c r="U68" s="1303"/>
      <c r="V68" s="1307"/>
      <c r="W68" s="1308"/>
      <c r="X68" s="1308"/>
      <c r="Y68" s="1308"/>
      <c r="Z68" s="1308"/>
      <c r="AA68" s="1308"/>
      <c r="AB68" s="1308"/>
      <c r="AC68" s="1308"/>
      <c r="AD68" s="1309"/>
    </row>
    <row r="69" spans="1:30" ht="21" customHeight="1" thickBot="1">
      <c r="A69" s="296" t="s">
        <v>334</v>
      </c>
      <c r="B69" s="1313" t="s">
        <v>353</v>
      </c>
      <c r="C69" s="1314"/>
      <c r="D69" s="294" t="s">
        <v>334</v>
      </c>
      <c r="E69" s="1313" t="s">
        <v>354</v>
      </c>
      <c r="F69" s="1314"/>
      <c r="G69" s="294" t="s">
        <v>334</v>
      </c>
      <c r="H69" s="1318" t="s">
        <v>355</v>
      </c>
      <c r="I69" s="1314"/>
      <c r="J69" s="294" t="s">
        <v>334</v>
      </c>
      <c r="K69" s="1313" t="s">
        <v>356</v>
      </c>
      <c r="L69" s="1314"/>
      <c r="M69" s="294" t="s">
        <v>334</v>
      </c>
      <c r="N69" s="1318" t="s">
        <v>357</v>
      </c>
      <c r="O69" s="1314"/>
      <c r="P69" s="294" t="s">
        <v>334</v>
      </c>
      <c r="Q69" s="1313" t="s">
        <v>358</v>
      </c>
      <c r="R69" s="1314"/>
      <c r="S69" s="294" t="s">
        <v>334</v>
      </c>
      <c r="T69" s="1313" t="s">
        <v>359</v>
      </c>
      <c r="U69" s="1314"/>
      <c r="V69" s="1310"/>
      <c r="W69" s="1311"/>
      <c r="X69" s="1311"/>
      <c r="Y69" s="1311"/>
      <c r="Z69" s="1311"/>
      <c r="AA69" s="1311"/>
      <c r="AB69" s="1311"/>
      <c r="AC69" s="1311"/>
      <c r="AD69" s="1312"/>
    </row>
    <row r="70" spans="1:30" ht="7.8" customHeight="1" thickBot="1">
      <c r="A70" s="197"/>
      <c r="B70" s="197"/>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row>
    <row r="71" spans="1:30" ht="19.95" customHeight="1">
      <c r="A71" s="1319" t="s">
        <v>383</v>
      </c>
      <c r="B71" s="1320"/>
      <c r="C71" s="1320"/>
      <c r="D71" s="1320"/>
      <c r="E71" s="1323" t="s">
        <v>77</v>
      </c>
      <c r="F71" s="1323"/>
      <c r="G71" s="1323"/>
      <c r="H71" s="1323"/>
      <c r="I71" s="1323"/>
      <c r="J71" s="1324"/>
      <c r="K71" s="1325"/>
      <c r="L71" s="1325"/>
      <c r="M71" s="1325"/>
      <c r="N71" s="1325"/>
      <c r="O71" s="1325"/>
      <c r="P71" s="1325"/>
      <c r="Q71" s="1325"/>
      <c r="R71" s="1325"/>
      <c r="S71" s="1325"/>
      <c r="T71" s="1325"/>
      <c r="U71" s="1326"/>
      <c r="V71" s="328"/>
      <c r="W71" s="322"/>
      <c r="X71" s="322"/>
      <c r="Y71" s="322"/>
      <c r="Z71" s="322"/>
      <c r="AA71" s="322"/>
      <c r="AB71" s="322"/>
      <c r="AC71" s="322"/>
      <c r="AD71" s="322"/>
    </row>
    <row r="72" spans="1:30" ht="30.6" customHeight="1" thickBot="1">
      <c r="A72" s="1321"/>
      <c r="B72" s="1322"/>
      <c r="C72" s="1322"/>
      <c r="D72" s="1322"/>
      <c r="E72" s="1327" t="s">
        <v>165</v>
      </c>
      <c r="F72" s="1327"/>
      <c r="G72" s="1327"/>
      <c r="H72" s="1327"/>
      <c r="I72" s="1327"/>
      <c r="J72" s="1328"/>
      <c r="K72" s="1329"/>
      <c r="L72" s="1329"/>
      <c r="M72" s="1329"/>
      <c r="N72" s="1329"/>
      <c r="O72" s="1329"/>
      <c r="P72" s="1329"/>
      <c r="Q72" s="1329"/>
      <c r="R72" s="1329"/>
      <c r="S72" s="1329"/>
      <c r="T72" s="1329"/>
      <c r="U72" s="1330"/>
      <c r="V72" s="335"/>
      <c r="W72" s="329"/>
      <c r="X72" s="329"/>
      <c r="Y72" s="329"/>
      <c r="Z72" s="329"/>
      <c r="AA72" s="329"/>
      <c r="AB72" s="329"/>
      <c r="AC72" s="329"/>
      <c r="AD72" s="329"/>
    </row>
    <row r="73" spans="1:30" ht="16.8" customHeight="1" thickTop="1">
      <c r="A73" s="1331" t="s">
        <v>360</v>
      </c>
      <c r="B73" s="1332"/>
      <c r="C73" s="1332"/>
      <c r="D73" s="1332"/>
      <c r="E73" s="1332"/>
      <c r="F73" s="1332"/>
      <c r="G73" s="1332"/>
      <c r="H73" s="1332"/>
      <c r="I73" s="1332"/>
      <c r="J73" s="1332"/>
      <c r="K73" s="1332"/>
      <c r="L73" s="1332"/>
      <c r="M73" s="1332"/>
      <c r="N73" s="1332"/>
      <c r="O73" s="1332"/>
      <c r="P73" s="1332"/>
      <c r="Q73" s="1332"/>
      <c r="R73" s="1332"/>
      <c r="S73" s="1332"/>
      <c r="T73" s="1332"/>
      <c r="U73" s="1333"/>
      <c r="V73" s="1299" t="s">
        <v>421</v>
      </c>
      <c r="W73" s="1300"/>
      <c r="X73" s="1300"/>
      <c r="Y73" s="1300"/>
      <c r="Z73" s="1300"/>
      <c r="AA73" s="1300"/>
      <c r="AB73" s="1300"/>
      <c r="AC73" s="1300"/>
      <c r="AD73" s="1301"/>
    </row>
    <row r="74" spans="1:30" ht="21" customHeight="1">
      <c r="A74" s="295" t="s">
        <v>334</v>
      </c>
      <c r="B74" s="1302" t="s">
        <v>335</v>
      </c>
      <c r="C74" s="1303"/>
      <c r="D74" s="293" t="s">
        <v>334</v>
      </c>
      <c r="E74" s="1302" t="s">
        <v>336</v>
      </c>
      <c r="F74" s="1303"/>
      <c r="G74" s="346" t="s">
        <v>25</v>
      </c>
      <c r="H74" s="1315" t="s">
        <v>429</v>
      </c>
      <c r="I74" s="1316"/>
      <c r="J74" s="293" t="s">
        <v>334</v>
      </c>
      <c r="K74" s="1302" t="s">
        <v>337</v>
      </c>
      <c r="L74" s="1303"/>
      <c r="M74" s="293" t="s">
        <v>334</v>
      </c>
      <c r="N74" s="1317" t="s">
        <v>338</v>
      </c>
      <c r="O74" s="1303"/>
      <c r="P74" s="334" t="s">
        <v>334</v>
      </c>
      <c r="Q74" s="1302" t="s">
        <v>339</v>
      </c>
      <c r="R74" s="1303"/>
      <c r="S74" s="293" t="s">
        <v>334</v>
      </c>
      <c r="T74" s="1302" t="s">
        <v>340</v>
      </c>
      <c r="U74" s="1303"/>
      <c r="V74" s="1304" t="s">
        <v>420</v>
      </c>
      <c r="W74" s="1305"/>
      <c r="X74" s="1305"/>
      <c r="Y74" s="1305"/>
      <c r="Z74" s="1305"/>
      <c r="AA74" s="1305"/>
      <c r="AB74" s="1305"/>
      <c r="AC74" s="1305"/>
      <c r="AD74" s="1306"/>
    </row>
    <row r="75" spans="1:30" ht="21" customHeight="1">
      <c r="A75" s="295" t="s">
        <v>334</v>
      </c>
      <c r="B75" s="1302" t="s">
        <v>341</v>
      </c>
      <c r="C75" s="1303"/>
      <c r="D75" s="293" t="s">
        <v>334</v>
      </c>
      <c r="E75" s="1302" t="s">
        <v>342</v>
      </c>
      <c r="F75" s="1303"/>
      <c r="G75" s="293" t="s">
        <v>334</v>
      </c>
      <c r="H75" s="1317" t="s">
        <v>343</v>
      </c>
      <c r="I75" s="1303"/>
      <c r="J75" s="293" t="s">
        <v>334</v>
      </c>
      <c r="K75" s="1302" t="s">
        <v>344</v>
      </c>
      <c r="L75" s="1303"/>
      <c r="M75" s="293" t="s">
        <v>334</v>
      </c>
      <c r="N75" s="1317" t="s">
        <v>345</v>
      </c>
      <c r="O75" s="1303"/>
      <c r="P75" s="293" t="s">
        <v>334</v>
      </c>
      <c r="Q75" s="1302" t="s">
        <v>346</v>
      </c>
      <c r="R75" s="1303"/>
      <c r="S75" s="293" t="s">
        <v>334</v>
      </c>
      <c r="T75" s="1302" t="s">
        <v>347</v>
      </c>
      <c r="U75" s="1303"/>
      <c r="V75" s="1307"/>
      <c r="W75" s="1308"/>
      <c r="X75" s="1308"/>
      <c r="Y75" s="1308"/>
      <c r="Z75" s="1308"/>
      <c r="AA75" s="1308"/>
      <c r="AB75" s="1308"/>
      <c r="AC75" s="1308"/>
      <c r="AD75" s="1309"/>
    </row>
    <row r="76" spans="1:30" ht="21" customHeight="1">
      <c r="A76" s="295" t="s">
        <v>334</v>
      </c>
      <c r="B76" s="1302" t="s">
        <v>348</v>
      </c>
      <c r="C76" s="1303"/>
      <c r="D76" s="293" t="s">
        <v>334</v>
      </c>
      <c r="E76" s="1302" t="s">
        <v>349</v>
      </c>
      <c r="F76" s="1303"/>
      <c r="G76" s="293" t="s">
        <v>334</v>
      </c>
      <c r="H76" s="1317" t="s">
        <v>350</v>
      </c>
      <c r="I76" s="1303"/>
      <c r="J76" s="293" t="s">
        <v>334</v>
      </c>
      <c r="K76" s="1302" t="s">
        <v>388</v>
      </c>
      <c r="L76" s="1303"/>
      <c r="M76" s="293" t="s">
        <v>334</v>
      </c>
      <c r="N76" s="1317" t="s">
        <v>389</v>
      </c>
      <c r="O76" s="1303"/>
      <c r="P76" s="293" t="s">
        <v>334</v>
      </c>
      <c r="Q76" s="1302" t="s">
        <v>351</v>
      </c>
      <c r="R76" s="1303"/>
      <c r="S76" s="334" t="s">
        <v>334</v>
      </c>
      <c r="T76" s="1302" t="s">
        <v>352</v>
      </c>
      <c r="U76" s="1303"/>
      <c r="V76" s="1307"/>
      <c r="W76" s="1308"/>
      <c r="X76" s="1308"/>
      <c r="Y76" s="1308"/>
      <c r="Z76" s="1308"/>
      <c r="AA76" s="1308"/>
      <c r="AB76" s="1308"/>
      <c r="AC76" s="1308"/>
      <c r="AD76" s="1309"/>
    </row>
    <row r="77" spans="1:30" ht="21" customHeight="1" thickBot="1">
      <c r="A77" s="296" t="s">
        <v>334</v>
      </c>
      <c r="B77" s="1313" t="s">
        <v>353</v>
      </c>
      <c r="C77" s="1314"/>
      <c r="D77" s="294" t="s">
        <v>334</v>
      </c>
      <c r="E77" s="1313" t="s">
        <v>354</v>
      </c>
      <c r="F77" s="1314"/>
      <c r="G77" s="294" t="s">
        <v>334</v>
      </c>
      <c r="H77" s="1318" t="s">
        <v>355</v>
      </c>
      <c r="I77" s="1314"/>
      <c r="J77" s="294" t="s">
        <v>334</v>
      </c>
      <c r="K77" s="1313" t="s">
        <v>356</v>
      </c>
      <c r="L77" s="1314"/>
      <c r="M77" s="294" t="s">
        <v>334</v>
      </c>
      <c r="N77" s="1318" t="s">
        <v>357</v>
      </c>
      <c r="O77" s="1314"/>
      <c r="P77" s="294" t="s">
        <v>334</v>
      </c>
      <c r="Q77" s="1313" t="s">
        <v>358</v>
      </c>
      <c r="R77" s="1314"/>
      <c r="S77" s="294" t="s">
        <v>334</v>
      </c>
      <c r="T77" s="1313" t="s">
        <v>359</v>
      </c>
      <c r="U77" s="1314"/>
      <c r="V77" s="1310"/>
      <c r="W77" s="1311"/>
      <c r="X77" s="1311"/>
      <c r="Y77" s="1311"/>
      <c r="Z77" s="1311"/>
      <c r="AA77" s="1311"/>
      <c r="AB77" s="1311"/>
      <c r="AC77" s="1311"/>
      <c r="AD77" s="1312"/>
    </row>
    <row r="78" spans="1:30" ht="7.8" customHeight="1" thickBot="1">
      <c r="A78" s="197"/>
      <c r="B78" s="197"/>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row>
    <row r="79" spans="1:30" ht="19.95" customHeight="1">
      <c r="A79" s="1319" t="s">
        <v>383</v>
      </c>
      <c r="B79" s="1320"/>
      <c r="C79" s="1320"/>
      <c r="D79" s="1320"/>
      <c r="E79" s="1323" t="s">
        <v>77</v>
      </c>
      <c r="F79" s="1323"/>
      <c r="G79" s="1323"/>
      <c r="H79" s="1323"/>
      <c r="I79" s="1323"/>
      <c r="J79" s="1324"/>
      <c r="K79" s="1325"/>
      <c r="L79" s="1325"/>
      <c r="M79" s="1325"/>
      <c r="N79" s="1325"/>
      <c r="O79" s="1325"/>
      <c r="P79" s="1325"/>
      <c r="Q79" s="1325"/>
      <c r="R79" s="1325"/>
      <c r="S79" s="1325"/>
      <c r="T79" s="1325"/>
      <c r="U79" s="1326"/>
      <c r="V79" s="328"/>
      <c r="W79" s="322"/>
      <c r="X79" s="322"/>
      <c r="Y79" s="322"/>
      <c r="Z79" s="322"/>
      <c r="AA79" s="322"/>
      <c r="AB79" s="322"/>
      <c r="AC79" s="322"/>
      <c r="AD79" s="322"/>
    </row>
    <row r="80" spans="1:30" ht="30.6" customHeight="1" thickBot="1">
      <c r="A80" s="1321"/>
      <c r="B80" s="1322"/>
      <c r="C80" s="1322"/>
      <c r="D80" s="1322"/>
      <c r="E80" s="1327" t="s">
        <v>165</v>
      </c>
      <c r="F80" s="1327"/>
      <c r="G80" s="1327"/>
      <c r="H80" s="1327"/>
      <c r="I80" s="1327"/>
      <c r="J80" s="1328"/>
      <c r="K80" s="1329"/>
      <c r="L80" s="1329"/>
      <c r="M80" s="1329"/>
      <c r="N80" s="1329"/>
      <c r="O80" s="1329"/>
      <c r="P80" s="1329"/>
      <c r="Q80" s="1329"/>
      <c r="R80" s="1329"/>
      <c r="S80" s="1329"/>
      <c r="T80" s="1329"/>
      <c r="U80" s="1330"/>
      <c r="V80" s="335"/>
      <c r="W80" s="329"/>
      <c r="X80" s="329"/>
      <c r="Y80" s="329"/>
      <c r="Z80" s="329"/>
      <c r="AA80" s="329"/>
      <c r="AB80" s="329"/>
      <c r="AC80" s="329"/>
      <c r="AD80" s="329"/>
    </row>
    <row r="81" spans="1:30" ht="16.8" customHeight="1" thickTop="1">
      <c r="A81" s="1331" t="s">
        <v>360</v>
      </c>
      <c r="B81" s="1332"/>
      <c r="C81" s="1332"/>
      <c r="D81" s="1332"/>
      <c r="E81" s="1332"/>
      <c r="F81" s="1332"/>
      <c r="G81" s="1332"/>
      <c r="H81" s="1332"/>
      <c r="I81" s="1332"/>
      <c r="J81" s="1332"/>
      <c r="K81" s="1332"/>
      <c r="L81" s="1332"/>
      <c r="M81" s="1332"/>
      <c r="N81" s="1332"/>
      <c r="O81" s="1332"/>
      <c r="P81" s="1332"/>
      <c r="Q81" s="1332"/>
      <c r="R81" s="1332"/>
      <c r="S81" s="1332"/>
      <c r="T81" s="1332"/>
      <c r="U81" s="1333"/>
      <c r="V81" s="1299" t="s">
        <v>421</v>
      </c>
      <c r="W81" s="1300"/>
      <c r="X81" s="1300"/>
      <c r="Y81" s="1300"/>
      <c r="Z81" s="1300"/>
      <c r="AA81" s="1300"/>
      <c r="AB81" s="1300"/>
      <c r="AC81" s="1300"/>
      <c r="AD81" s="1301"/>
    </row>
    <row r="82" spans="1:30" ht="21" customHeight="1">
      <c r="A82" s="295" t="s">
        <v>334</v>
      </c>
      <c r="B82" s="1302" t="s">
        <v>335</v>
      </c>
      <c r="C82" s="1303"/>
      <c r="D82" s="293" t="s">
        <v>334</v>
      </c>
      <c r="E82" s="1302" t="s">
        <v>336</v>
      </c>
      <c r="F82" s="1303"/>
      <c r="G82" s="346" t="s">
        <v>25</v>
      </c>
      <c r="H82" s="1315" t="s">
        <v>429</v>
      </c>
      <c r="I82" s="1316"/>
      <c r="J82" s="293" t="s">
        <v>334</v>
      </c>
      <c r="K82" s="1302" t="s">
        <v>337</v>
      </c>
      <c r="L82" s="1303"/>
      <c r="M82" s="293" t="s">
        <v>334</v>
      </c>
      <c r="N82" s="1317" t="s">
        <v>338</v>
      </c>
      <c r="O82" s="1303"/>
      <c r="P82" s="334" t="s">
        <v>334</v>
      </c>
      <c r="Q82" s="1302" t="s">
        <v>339</v>
      </c>
      <c r="R82" s="1303"/>
      <c r="S82" s="293" t="s">
        <v>334</v>
      </c>
      <c r="T82" s="1302" t="s">
        <v>340</v>
      </c>
      <c r="U82" s="1303"/>
      <c r="V82" s="1304" t="s">
        <v>420</v>
      </c>
      <c r="W82" s="1305"/>
      <c r="X82" s="1305"/>
      <c r="Y82" s="1305"/>
      <c r="Z82" s="1305"/>
      <c r="AA82" s="1305"/>
      <c r="AB82" s="1305"/>
      <c r="AC82" s="1305"/>
      <c r="AD82" s="1306"/>
    </row>
    <row r="83" spans="1:30" ht="21" customHeight="1">
      <c r="A83" s="295" t="s">
        <v>334</v>
      </c>
      <c r="B83" s="1302" t="s">
        <v>341</v>
      </c>
      <c r="C83" s="1303"/>
      <c r="D83" s="293" t="s">
        <v>334</v>
      </c>
      <c r="E83" s="1302" t="s">
        <v>342</v>
      </c>
      <c r="F83" s="1303"/>
      <c r="G83" s="293" t="s">
        <v>334</v>
      </c>
      <c r="H83" s="1317" t="s">
        <v>343</v>
      </c>
      <c r="I83" s="1303"/>
      <c r="J83" s="293" t="s">
        <v>334</v>
      </c>
      <c r="K83" s="1302" t="s">
        <v>344</v>
      </c>
      <c r="L83" s="1303"/>
      <c r="M83" s="293" t="s">
        <v>334</v>
      </c>
      <c r="N83" s="1317" t="s">
        <v>345</v>
      </c>
      <c r="O83" s="1303"/>
      <c r="P83" s="293" t="s">
        <v>334</v>
      </c>
      <c r="Q83" s="1302" t="s">
        <v>346</v>
      </c>
      <c r="R83" s="1303"/>
      <c r="S83" s="293" t="s">
        <v>334</v>
      </c>
      <c r="T83" s="1302" t="s">
        <v>347</v>
      </c>
      <c r="U83" s="1303"/>
      <c r="V83" s="1307"/>
      <c r="W83" s="1308"/>
      <c r="X83" s="1308"/>
      <c r="Y83" s="1308"/>
      <c r="Z83" s="1308"/>
      <c r="AA83" s="1308"/>
      <c r="AB83" s="1308"/>
      <c r="AC83" s="1308"/>
      <c r="AD83" s="1309"/>
    </row>
    <row r="84" spans="1:30" ht="21" customHeight="1">
      <c r="A84" s="295" t="s">
        <v>334</v>
      </c>
      <c r="B84" s="1302" t="s">
        <v>348</v>
      </c>
      <c r="C84" s="1303"/>
      <c r="D84" s="293" t="s">
        <v>334</v>
      </c>
      <c r="E84" s="1302" t="s">
        <v>349</v>
      </c>
      <c r="F84" s="1303"/>
      <c r="G84" s="293" t="s">
        <v>334</v>
      </c>
      <c r="H84" s="1317" t="s">
        <v>350</v>
      </c>
      <c r="I84" s="1303"/>
      <c r="J84" s="293" t="s">
        <v>334</v>
      </c>
      <c r="K84" s="1302" t="s">
        <v>388</v>
      </c>
      <c r="L84" s="1303"/>
      <c r="M84" s="293" t="s">
        <v>334</v>
      </c>
      <c r="N84" s="1317" t="s">
        <v>389</v>
      </c>
      <c r="O84" s="1303"/>
      <c r="P84" s="293" t="s">
        <v>334</v>
      </c>
      <c r="Q84" s="1302" t="s">
        <v>351</v>
      </c>
      <c r="R84" s="1303"/>
      <c r="S84" s="334" t="s">
        <v>334</v>
      </c>
      <c r="T84" s="1302" t="s">
        <v>352</v>
      </c>
      <c r="U84" s="1303"/>
      <c r="V84" s="1307"/>
      <c r="W84" s="1308"/>
      <c r="X84" s="1308"/>
      <c r="Y84" s="1308"/>
      <c r="Z84" s="1308"/>
      <c r="AA84" s="1308"/>
      <c r="AB84" s="1308"/>
      <c r="AC84" s="1308"/>
      <c r="AD84" s="1309"/>
    </row>
    <row r="85" spans="1:30" ht="21" customHeight="1" thickBot="1">
      <c r="A85" s="296" t="s">
        <v>334</v>
      </c>
      <c r="B85" s="1313" t="s">
        <v>353</v>
      </c>
      <c r="C85" s="1314"/>
      <c r="D85" s="294" t="s">
        <v>334</v>
      </c>
      <c r="E85" s="1313" t="s">
        <v>354</v>
      </c>
      <c r="F85" s="1314"/>
      <c r="G85" s="294" t="s">
        <v>334</v>
      </c>
      <c r="H85" s="1318" t="s">
        <v>355</v>
      </c>
      <c r="I85" s="1314"/>
      <c r="J85" s="294" t="s">
        <v>334</v>
      </c>
      <c r="K85" s="1313" t="s">
        <v>356</v>
      </c>
      <c r="L85" s="1314"/>
      <c r="M85" s="294" t="s">
        <v>334</v>
      </c>
      <c r="N85" s="1318" t="s">
        <v>357</v>
      </c>
      <c r="O85" s="1314"/>
      <c r="P85" s="294" t="s">
        <v>334</v>
      </c>
      <c r="Q85" s="1313" t="s">
        <v>358</v>
      </c>
      <c r="R85" s="1314"/>
      <c r="S85" s="294" t="s">
        <v>334</v>
      </c>
      <c r="T85" s="1313" t="s">
        <v>359</v>
      </c>
      <c r="U85" s="1314"/>
      <c r="V85" s="1310"/>
      <c r="W85" s="1311"/>
      <c r="X85" s="1311"/>
      <c r="Y85" s="1311"/>
      <c r="Z85" s="1311"/>
      <c r="AA85" s="1311"/>
      <c r="AB85" s="1311"/>
      <c r="AC85" s="1311"/>
      <c r="AD85" s="1312"/>
    </row>
    <row r="86" spans="1:30" ht="7.8" customHeight="1" thickBot="1">
      <c r="A86" s="197"/>
      <c r="B86" s="197"/>
      <c r="C86" s="197"/>
      <c r="D86" s="197"/>
      <c r="E86" s="197"/>
      <c r="F86" s="197"/>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row>
    <row r="87" spans="1:30" ht="19.95" customHeight="1">
      <c r="A87" s="1319" t="s">
        <v>383</v>
      </c>
      <c r="B87" s="1320"/>
      <c r="C87" s="1320"/>
      <c r="D87" s="1320"/>
      <c r="E87" s="1323" t="s">
        <v>77</v>
      </c>
      <c r="F87" s="1323"/>
      <c r="G87" s="1323"/>
      <c r="H87" s="1323"/>
      <c r="I87" s="1323"/>
      <c r="J87" s="1324"/>
      <c r="K87" s="1325"/>
      <c r="L87" s="1325"/>
      <c r="M87" s="1325"/>
      <c r="N87" s="1325"/>
      <c r="O87" s="1325"/>
      <c r="P87" s="1325"/>
      <c r="Q87" s="1325"/>
      <c r="R87" s="1325"/>
      <c r="S87" s="1325"/>
      <c r="T87" s="1325"/>
      <c r="U87" s="1326"/>
      <c r="V87" s="328"/>
      <c r="W87" s="322"/>
      <c r="X87" s="322"/>
      <c r="Y87" s="322"/>
      <c r="Z87" s="322"/>
      <c r="AA87" s="322"/>
      <c r="AB87" s="322"/>
      <c r="AC87" s="322"/>
      <c r="AD87" s="322"/>
    </row>
    <row r="88" spans="1:30" ht="30.6" customHeight="1" thickBot="1">
      <c r="A88" s="1321"/>
      <c r="B88" s="1322"/>
      <c r="C88" s="1322"/>
      <c r="D88" s="1322"/>
      <c r="E88" s="1327" t="s">
        <v>165</v>
      </c>
      <c r="F88" s="1327"/>
      <c r="G88" s="1327"/>
      <c r="H88" s="1327"/>
      <c r="I88" s="1327"/>
      <c r="J88" s="1328"/>
      <c r="K88" s="1329"/>
      <c r="L88" s="1329"/>
      <c r="M88" s="1329"/>
      <c r="N88" s="1329"/>
      <c r="O88" s="1329"/>
      <c r="P88" s="1329"/>
      <c r="Q88" s="1329"/>
      <c r="R88" s="1329"/>
      <c r="S88" s="1329"/>
      <c r="T88" s="1329"/>
      <c r="U88" s="1330"/>
      <c r="V88" s="335"/>
      <c r="W88" s="329"/>
      <c r="X88" s="329"/>
      <c r="Y88" s="329"/>
      <c r="Z88" s="329"/>
      <c r="AA88" s="329"/>
      <c r="AB88" s="329"/>
      <c r="AC88" s="329"/>
      <c r="AD88" s="329"/>
    </row>
    <row r="89" spans="1:30" ht="16.8" customHeight="1" thickTop="1">
      <c r="A89" s="1331" t="s">
        <v>383</v>
      </c>
      <c r="B89" s="1332"/>
      <c r="C89" s="1332"/>
      <c r="D89" s="1332"/>
      <c r="E89" s="1332"/>
      <c r="F89" s="1332"/>
      <c r="G89" s="1332"/>
      <c r="H89" s="1332"/>
      <c r="I89" s="1332"/>
      <c r="J89" s="1332"/>
      <c r="K89" s="1332"/>
      <c r="L89" s="1332"/>
      <c r="M89" s="1332"/>
      <c r="N89" s="1332"/>
      <c r="O89" s="1332"/>
      <c r="P89" s="1332"/>
      <c r="Q89" s="1332"/>
      <c r="R89" s="1332"/>
      <c r="S89" s="1332"/>
      <c r="T89" s="1332"/>
      <c r="U89" s="1333"/>
      <c r="V89" s="1299" t="s">
        <v>421</v>
      </c>
      <c r="W89" s="1300"/>
      <c r="X89" s="1300"/>
      <c r="Y89" s="1300"/>
      <c r="Z89" s="1300"/>
      <c r="AA89" s="1300"/>
      <c r="AB89" s="1300"/>
      <c r="AC89" s="1300"/>
      <c r="AD89" s="1301"/>
    </row>
    <row r="90" spans="1:30" ht="21" customHeight="1">
      <c r="A90" s="295" t="s">
        <v>334</v>
      </c>
      <c r="B90" s="1302" t="s">
        <v>335</v>
      </c>
      <c r="C90" s="1303"/>
      <c r="D90" s="293" t="s">
        <v>334</v>
      </c>
      <c r="E90" s="1302" t="s">
        <v>336</v>
      </c>
      <c r="F90" s="1303"/>
      <c r="G90" s="346" t="s">
        <v>25</v>
      </c>
      <c r="H90" s="1315" t="s">
        <v>429</v>
      </c>
      <c r="I90" s="1316"/>
      <c r="J90" s="293" t="s">
        <v>334</v>
      </c>
      <c r="K90" s="1302" t="s">
        <v>337</v>
      </c>
      <c r="L90" s="1303"/>
      <c r="M90" s="293" t="s">
        <v>334</v>
      </c>
      <c r="N90" s="1317" t="s">
        <v>338</v>
      </c>
      <c r="O90" s="1303"/>
      <c r="P90" s="334" t="s">
        <v>334</v>
      </c>
      <c r="Q90" s="1302" t="s">
        <v>339</v>
      </c>
      <c r="R90" s="1303"/>
      <c r="S90" s="293" t="s">
        <v>334</v>
      </c>
      <c r="T90" s="1302" t="s">
        <v>340</v>
      </c>
      <c r="U90" s="1303"/>
      <c r="V90" s="1304" t="s">
        <v>420</v>
      </c>
      <c r="W90" s="1305"/>
      <c r="X90" s="1305"/>
      <c r="Y90" s="1305"/>
      <c r="Z90" s="1305"/>
      <c r="AA90" s="1305"/>
      <c r="AB90" s="1305"/>
      <c r="AC90" s="1305"/>
      <c r="AD90" s="1306"/>
    </row>
    <row r="91" spans="1:30" ht="21" customHeight="1">
      <c r="A91" s="295" t="s">
        <v>334</v>
      </c>
      <c r="B91" s="1302" t="s">
        <v>341</v>
      </c>
      <c r="C91" s="1303"/>
      <c r="D91" s="293" t="s">
        <v>334</v>
      </c>
      <c r="E91" s="1302" t="s">
        <v>342</v>
      </c>
      <c r="F91" s="1303"/>
      <c r="G91" s="293" t="s">
        <v>334</v>
      </c>
      <c r="H91" s="1317" t="s">
        <v>343</v>
      </c>
      <c r="I91" s="1303"/>
      <c r="J91" s="293" t="s">
        <v>334</v>
      </c>
      <c r="K91" s="1302" t="s">
        <v>344</v>
      </c>
      <c r="L91" s="1303"/>
      <c r="M91" s="293" t="s">
        <v>334</v>
      </c>
      <c r="N91" s="1317" t="s">
        <v>345</v>
      </c>
      <c r="O91" s="1303"/>
      <c r="P91" s="293" t="s">
        <v>334</v>
      </c>
      <c r="Q91" s="1302" t="s">
        <v>346</v>
      </c>
      <c r="R91" s="1303"/>
      <c r="S91" s="293" t="s">
        <v>334</v>
      </c>
      <c r="T91" s="1302" t="s">
        <v>347</v>
      </c>
      <c r="U91" s="1303"/>
      <c r="V91" s="1307"/>
      <c r="W91" s="1308"/>
      <c r="X91" s="1308"/>
      <c r="Y91" s="1308"/>
      <c r="Z91" s="1308"/>
      <c r="AA91" s="1308"/>
      <c r="AB91" s="1308"/>
      <c r="AC91" s="1308"/>
      <c r="AD91" s="1309"/>
    </row>
    <row r="92" spans="1:30" ht="21" customHeight="1">
      <c r="A92" s="295" t="s">
        <v>334</v>
      </c>
      <c r="B92" s="1302" t="s">
        <v>348</v>
      </c>
      <c r="C92" s="1303"/>
      <c r="D92" s="293" t="s">
        <v>334</v>
      </c>
      <c r="E92" s="1302" t="s">
        <v>349</v>
      </c>
      <c r="F92" s="1303"/>
      <c r="G92" s="293" t="s">
        <v>334</v>
      </c>
      <c r="H92" s="1317" t="s">
        <v>350</v>
      </c>
      <c r="I92" s="1303"/>
      <c r="J92" s="293" t="s">
        <v>334</v>
      </c>
      <c r="K92" s="1302" t="s">
        <v>388</v>
      </c>
      <c r="L92" s="1303"/>
      <c r="M92" s="293" t="s">
        <v>334</v>
      </c>
      <c r="N92" s="1317" t="s">
        <v>389</v>
      </c>
      <c r="O92" s="1303"/>
      <c r="P92" s="293" t="s">
        <v>334</v>
      </c>
      <c r="Q92" s="1302" t="s">
        <v>351</v>
      </c>
      <c r="R92" s="1303"/>
      <c r="S92" s="334" t="s">
        <v>334</v>
      </c>
      <c r="T92" s="1302" t="s">
        <v>352</v>
      </c>
      <c r="U92" s="1303"/>
      <c r="V92" s="1307"/>
      <c r="W92" s="1308"/>
      <c r="X92" s="1308"/>
      <c r="Y92" s="1308"/>
      <c r="Z92" s="1308"/>
      <c r="AA92" s="1308"/>
      <c r="AB92" s="1308"/>
      <c r="AC92" s="1308"/>
      <c r="AD92" s="1309"/>
    </row>
    <row r="93" spans="1:30" ht="21" customHeight="1" thickBot="1">
      <c r="A93" s="296" t="s">
        <v>334</v>
      </c>
      <c r="B93" s="1313" t="s">
        <v>353</v>
      </c>
      <c r="C93" s="1314"/>
      <c r="D93" s="294" t="s">
        <v>334</v>
      </c>
      <c r="E93" s="1313" t="s">
        <v>354</v>
      </c>
      <c r="F93" s="1314"/>
      <c r="G93" s="294" t="s">
        <v>334</v>
      </c>
      <c r="H93" s="1318" t="s">
        <v>355</v>
      </c>
      <c r="I93" s="1314"/>
      <c r="J93" s="294" t="s">
        <v>334</v>
      </c>
      <c r="K93" s="1313" t="s">
        <v>356</v>
      </c>
      <c r="L93" s="1314"/>
      <c r="M93" s="294" t="s">
        <v>334</v>
      </c>
      <c r="N93" s="1318" t="s">
        <v>357</v>
      </c>
      <c r="O93" s="1314"/>
      <c r="P93" s="294" t="s">
        <v>334</v>
      </c>
      <c r="Q93" s="1313" t="s">
        <v>358</v>
      </c>
      <c r="R93" s="1314"/>
      <c r="S93" s="294" t="s">
        <v>334</v>
      </c>
      <c r="T93" s="1313" t="s">
        <v>359</v>
      </c>
      <c r="U93" s="1314"/>
      <c r="V93" s="1310"/>
      <c r="W93" s="1311"/>
      <c r="X93" s="1311"/>
      <c r="Y93" s="1311"/>
      <c r="Z93" s="1311"/>
      <c r="AA93" s="1311"/>
      <c r="AB93" s="1311"/>
      <c r="AC93" s="1311"/>
      <c r="AD93" s="1312"/>
    </row>
    <row r="94" spans="1:30" ht="7.8" customHeight="1" thickBot="1">
      <c r="A94" s="197"/>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row>
    <row r="95" spans="1:30" ht="19.95" customHeight="1">
      <c r="A95" s="1319" t="s">
        <v>383</v>
      </c>
      <c r="B95" s="1320"/>
      <c r="C95" s="1320"/>
      <c r="D95" s="1320"/>
      <c r="E95" s="1323" t="s">
        <v>77</v>
      </c>
      <c r="F95" s="1323"/>
      <c r="G95" s="1323"/>
      <c r="H95" s="1323"/>
      <c r="I95" s="1323"/>
      <c r="J95" s="1324"/>
      <c r="K95" s="1325"/>
      <c r="L95" s="1325"/>
      <c r="M95" s="1325"/>
      <c r="N95" s="1325"/>
      <c r="O95" s="1325"/>
      <c r="P95" s="1325"/>
      <c r="Q95" s="1325"/>
      <c r="R95" s="1325"/>
      <c r="S95" s="1325"/>
      <c r="T95" s="1325"/>
      <c r="U95" s="1326"/>
      <c r="V95" s="328"/>
      <c r="W95" s="322"/>
      <c r="X95" s="322"/>
      <c r="Y95" s="322"/>
      <c r="Z95" s="322"/>
      <c r="AA95" s="322"/>
      <c r="AB95" s="322"/>
      <c r="AC95" s="322"/>
      <c r="AD95" s="322"/>
    </row>
    <row r="96" spans="1:30" ht="30.6" customHeight="1" thickBot="1">
      <c r="A96" s="1321"/>
      <c r="B96" s="1322"/>
      <c r="C96" s="1322"/>
      <c r="D96" s="1322"/>
      <c r="E96" s="1327" t="s">
        <v>165</v>
      </c>
      <c r="F96" s="1327"/>
      <c r="G96" s="1327"/>
      <c r="H96" s="1327"/>
      <c r="I96" s="1327"/>
      <c r="J96" s="1328"/>
      <c r="K96" s="1329"/>
      <c r="L96" s="1329"/>
      <c r="M96" s="1329"/>
      <c r="N96" s="1329"/>
      <c r="O96" s="1329"/>
      <c r="P96" s="1329"/>
      <c r="Q96" s="1329"/>
      <c r="R96" s="1329"/>
      <c r="S96" s="1329"/>
      <c r="T96" s="1329"/>
      <c r="U96" s="1330"/>
      <c r="V96" s="335"/>
      <c r="W96" s="329"/>
      <c r="X96" s="329"/>
      <c r="Y96" s="329"/>
      <c r="Z96" s="329"/>
      <c r="AA96" s="329"/>
      <c r="AB96" s="329"/>
      <c r="AC96" s="329"/>
      <c r="AD96" s="329"/>
    </row>
    <row r="97" spans="1:32" ht="16.8" customHeight="1" thickTop="1">
      <c r="A97" s="1331" t="s">
        <v>360</v>
      </c>
      <c r="B97" s="1332"/>
      <c r="C97" s="1332"/>
      <c r="D97" s="1332"/>
      <c r="E97" s="1332"/>
      <c r="F97" s="1332"/>
      <c r="G97" s="1332"/>
      <c r="H97" s="1332"/>
      <c r="I97" s="1332"/>
      <c r="J97" s="1332"/>
      <c r="K97" s="1332"/>
      <c r="L97" s="1332"/>
      <c r="M97" s="1332"/>
      <c r="N97" s="1332"/>
      <c r="O97" s="1332"/>
      <c r="P97" s="1332"/>
      <c r="Q97" s="1332"/>
      <c r="R97" s="1332"/>
      <c r="S97" s="1332"/>
      <c r="T97" s="1332"/>
      <c r="U97" s="1333"/>
      <c r="V97" s="1299" t="s">
        <v>421</v>
      </c>
      <c r="W97" s="1300"/>
      <c r="X97" s="1300"/>
      <c r="Y97" s="1300"/>
      <c r="Z97" s="1300"/>
      <c r="AA97" s="1300"/>
      <c r="AB97" s="1300"/>
      <c r="AC97" s="1300"/>
      <c r="AD97" s="1301"/>
    </row>
    <row r="98" spans="1:32" ht="21" customHeight="1">
      <c r="A98" s="295" t="s">
        <v>334</v>
      </c>
      <c r="B98" s="1302" t="s">
        <v>335</v>
      </c>
      <c r="C98" s="1303"/>
      <c r="D98" s="293" t="s">
        <v>334</v>
      </c>
      <c r="E98" s="1302" t="s">
        <v>336</v>
      </c>
      <c r="F98" s="1303"/>
      <c r="G98" s="346" t="s">
        <v>25</v>
      </c>
      <c r="H98" s="1315" t="s">
        <v>429</v>
      </c>
      <c r="I98" s="1316"/>
      <c r="J98" s="293" t="s">
        <v>334</v>
      </c>
      <c r="K98" s="1302" t="s">
        <v>337</v>
      </c>
      <c r="L98" s="1303"/>
      <c r="M98" s="293" t="s">
        <v>334</v>
      </c>
      <c r="N98" s="1317" t="s">
        <v>338</v>
      </c>
      <c r="O98" s="1303"/>
      <c r="P98" s="334" t="s">
        <v>334</v>
      </c>
      <c r="Q98" s="1302" t="s">
        <v>339</v>
      </c>
      <c r="R98" s="1303"/>
      <c r="S98" s="293" t="s">
        <v>334</v>
      </c>
      <c r="T98" s="1302" t="s">
        <v>340</v>
      </c>
      <c r="U98" s="1303"/>
      <c r="V98" s="1304" t="s">
        <v>420</v>
      </c>
      <c r="W98" s="1305"/>
      <c r="X98" s="1305"/>
      <c r="Y98" s="1305"/>
      <c r="Z98" s="1305"/>
      <c r="AA98" s="1305"/>
      <c r="AB98" s="1305"/>
      <c r="AC98" s="1305"/>
      <c r="AD98" s="1306"/>
    </row>
    <row r="99" spans="1:32" ht="21" customHeight="1">
      <c r="A99" s="295" t="s">
        <v>334</v>
      </c>
      <c r="B99" s="1302" t="s">
        <v>341</v>
      </c>
      <c r="C99" s="1303"/>
      <c r="D99" s="293" t="s">
        <v>334</v>
      </c>
      <c r="E99" s="1302" t="s">
        <v>342</v>
      </c>
      <c r="F99" s="1303"/>
      <c r="G99" s="293" t="s">
        <v>334</v>
      </c>
      <c r="H99" s="1317" t="s">
        <v>343</v>
      </c>
      <c r="I99" s="1303"/>
      <c r="J99" s="293" t="s">
        <v>334</v>
      </c>
      <c r="K99" s="1302" t="s">
        <v>344</v>
      </c>
      <c r="L99" s="1303"/>
      <c r="M99" s="293" t="s">
        <v>334</v>
      </c>
      <c r="N99" s="1317" t="s">
        <v>345</v>
      </c>
      <c r="O99" s="1303"/>
      <c r="P99" s="293" t="s">
        <v>334</v>
      </c>
      <c r="Q99" s="1302" t="s">
        <v>346</v>
      </c>
      <c r="R99" s="1303"/>
      <c r="S99" s="293" t="s">
        <v>334</v>
      </c>
      <c r="T99" s="1302" t="s">
        <v>347</v>
      </c>
      <c r="U99" s="1303"/>
      <c r="V99" s="1307"/>
      <c r="W99" s="1308"/>
      <c r="X99" s="1308"/>
      <c r="Y99" s="1308"/>
      <c r="Z99" s="1308"/>
      <c r="AA99" s="1308"/>
      <c r="AB99" s="1308"/>
      <c r="AC99" s="1308"/>
      <c r="AD99" s="1309"/>
    </row>
    <row r="100" spans="1:32" ht="21" customHeight="1">
      <c r="A100" s="295" t="s">
        <v>334</v>
      </c>
      <c r="B100" s="1302" t="s">
        <v>348</v>
      </c>
      <c r="C100" s="1303"/>
      <c r="D100" s="293" t="s">
        <v>334</v>
      </c>
      <c r="E100" s="1302" t="s">
        <v>349</v>
      </c>
      <c r="F100" s="1303"/>
      <c r="G100" s="293" t="s">
        <v>334</v>
      </c>
      <c r="H100" s="1317" t="s">
        <v>350</v>
      </c>
      <c r="I100" s="1303"/>
      <c r="J100" s="293" t="s">
        <v>334</v>
      </c>
      <c r="K100" s="1302" t="s">
        <v>388</v>
      </c>
      <c r="L100" s="1303"/>
      <c r="M100" s="293" t="s">
        <v>334</v>
      </c>
      <c r="N100" s="1317" t="s">
        <v>389</v>
      </c>
      <c r="O100" s="1303"/>
      <c r="P100" s="293" t="s">
        <v>334</v>
      </c>
      <c r="Q100" s="1302" t="s">
        <v>351</v>
      </c>
      <c r="R100" s="1303"/>
      <c r="S100" s="334" t="s">
        <v>334</v>
      </c>
      <c r="T100" s="1302" t="s">
        <v>352</v>
      </c>
      <c r="U100" s="1303"/>
      <c r="V100" s="1307"/>
      <c r="W100" s="1308"/>
      <c r="X100" s="1308"/>
      <c r="Y100" s="1308"/>
      <c r="Z100" s="1308"/>
      <c r="AA100" s="1308"/>
      <c r="AB100" s="1308"/>
      <c r="AC100" s="1308"/>
      <c r="AD100" s="1309"/>
    </row>
    <row r="101" spans="1:32" ht="21" customHeight="1" thickBot="1">
      <c r="A101" s="296" t="s">
        <v>334</v>
      </c>
      <c r="B101" s="1313" t="s">
        <v>353</v>
      </c>
      <c r="C101" s="1314"/>
      <c r="D101" s="294" t="s">
        <v>334</v>
      </c>
      <c r="E101" s="1313" t="s">
        <v>354</v>
      </c>
      <c r="F101" s="1314"/>
      <c r="G101" s="294" t="s">
        <v>334</v>
      </c>
      <c r="H101" s="1318" t="s">
        <v>355</v>
      </c>
      <c r="I101" s="1314"/>
      <c r="J101" s="294" t="s">
        <v>334</v>
      </c>
      <c r="K101" s="1313" t="s">
        <v>356</v>
      </c>
      <c r="L101" s="1314"/>
      <c r="M101" s="294" t="s">
        <v>334</v>
      </c>
      <c r="N101" s="1318" t="s">
        <v>357</v>
      </c>
      <c r="O101" s="1314"/>
      <c r="P101" s="294" t="s">
        <v>334</v>
      </c>
      <c r="Q101" s="1313" t="s">
        <v>358</v>
      </c>
      <c r="R101" s="1314"/>
      <c r="S101" s="294" t="s">
        <v>334</v>
      </c>
      <c r="T101" s="1313" t="s">
        <v>359</v>
      </c>
      <c r="U101" s="1314"/>
      <c r="V101" s="1310"/>
      <c r="W101" s="1311"/>
      <c r="X101" s="1311"/>
      <c r="Y101" s="1311"/>
      <c r="Z101" s="1311"/>
      <c r="AA101" s="1311"/>
      <c r="AB101" s="1311"/>
      <c r="AC101" s="1311"/>
      <c r="AD101" s="1312"/>
    </row>
    <row r="102" spans="1:32" ht="19.95" customHeight="1" thickBot="1">
      <c r="A102" s="1352" t="s">
        <v>397</v>
      </c>
      <c r="B102" s="1352"/>
      <c r="C102" s="1352"/>
      <c r="D102" s="1352"/>
      <c r="E102" s="1352"/>
      <c r="F102" s="1352"/>
      <c r="G102" s="1352"/>
      <c r="H102" s="1352"/>
      <c r="I102" s="1352"/>
      <c r="J102" s="1352"/>
      <c r="K102" s="1352"/>
      <c r="L102" s="1352"/>
      <c r="M102" s="1352"/>
      <c r="N102" s="1352"/>
      <c r="O102" s="1352"/>
      <c r="P102" s="1352"/>
      <c r="Q102" s="1352"/>
      <c r="R102" s="1352"/>
      <c r="S102" s="1352"/>
      <c r="T102" s="1352"/>
      <c r="U102" s="1352"/>
      <c r="V102" s="1352"/>
      <c r="W102" s="1352"/>
      <c r="X102" s="1352"/>
      <c r="Y102" s="1352"/>
      <c r="Z102" s="1352"/>
      <c r="AA102" s="1352"/>
      <c r="AB102" s="1352"/>
      <c r="AC102" s="1352"/>
      <c r="AD102" s="1352"/>
    </row>
    <row r="103" spans="1:32" ht="19.2" customHeight="1">
      <c r="A103" s="1353" t="str">
        <f>A48</f>
        <v>【利用開始日当日：アレルギー対応のご確認について】
アレルギー対応の最終確認のため、利用開始日の当日に必ず食堂スタッフとの打ち合わせをお願いいたします。
場　　所： 食堂
対応時間： 10:00～11:00 ／ 14:00～16:00
お 願 い ： 打ち合わせの後、確認の証として団体責任者様のサインをいただきます。</v>
      </c>
      <c r="B103" s="1354"/>
      <c r="C103" s="1354"/>
      <c r="D103" s="1354"/>
      <c r="E103" s="1354"/>
      <c r="F103" s="1354"/>
      <c r="G103" s="1354"/>
      <c r="H103" s="1354"/>
      <c r="I103" s="1354"/>
      <c r="J103" s="1354"/>
      <c r="K103" s="1354"/>
      <c r="L103" s="1354"/>
      <c r="M103" s="1354"/>
      <c r="N103" s="1354"/>
      <c r="O103" s="1354"/>
      <c r="P103" s="1354"/>
      <c r="Q103" s="1354"/>
      <c r="R103" s="1354"/>
      <c r="S103" s="1354"/>
      <c r="T103" s="1354"/>
      <c r="U103" s="1355"/>
      <c r="V103" s="1359" t="s">
        <v>381</v>
      </c>
      <c r="W103" s="1360"/>
      <c r="X103" s="1360"/>
      <c r="Y103" s="1360"/>
      <c r="Z103" s="1360"/>
      <c r="AA103" s="1360"/>
      <c r="AB103" s="1360"/>
      <c r="AC103" s="1360"/>
      <c r="AD103" s="1361"/>
    </row>
    <row r="104" spans="1:32" s="320" customFormat="1" ht="60" customHeight="1" thickBot="1">
      <c r="A104" s="1356"/>
      <c r="B104" s="1357"/>
      <c r="C104" s="1357"/>
      <c r="D104" s="1357"/>
      <c r="E104" s="1357"/>
      <c r="F104" s="1357"/>
      <c r="G104" s="1357"/>
      <c r="H104" s="1357"/>
      <c r="I104" s="1357"/>
      <c r="J104" s="1357"/>
      <c r="K104" s="1357"/>
      <c r="L104" s="1357"/>
      <c r="M104" s="1357"/>
      <c r="N104" s="1357"/>
      <c r="O104" s="1357"/>
      <c r="P104" s="1357"/>
      <c r="Q104" s="1357"/>
      <c r="R104" s="1357"/>
      <c r="S104" s="1357"/>
      <c r="T104" s="1357"/>
      <c r="U104" s="1358"/>
      <c r="V104" s="1378"/>
      <c r="W104" s="1379"/>
      <c r="X104" s="1379"/>
      <c r="Y104" s="1379"/>
      <c r="Z104" s="1379"/>
      <c r="AA104" s="1379"/>
      <c r="AB104" s="1379"/>
      <c r="AC104" s="1379"/>
      <c r="AD104" s="1380"/>
    </row>
    <row r="105" spans="1:32" ht="16.8" customHeight="1" thickBot="1">
      <c r="A105" s="197"/>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381" t="str">
        <f>①活動計画表!$AK$91</f>
        <v>ver2607</v>
      </c>
      <c r="Z105" s="1381"/>
      <c r="AA105" s="1381"/>
      <c r="AB105" s="1381"/>
      <c r="AC105" s="1381"/>
      <c r="AD105" s="1381"/>
    </row>
    <row r="106" spans="1:32" s="19" customFormat="1" ht="22.2" customHeight="1">
      <c r="A106" s="1382" t="s">
        <v>112</v>
      </c>
      <c r="B106" s="1383"/>
      <c r="C106" s="1383"/>
      <c r="D106" s="1383"/>
      <c r="E106" s="1383"/>
      <c r="F106" s="1383"/>
      <c r="G106" s="1383"/>
      <c r="H106" s="1383"/>
      <c r="I106" s="1383"/>
      <c r="J106" s="1384"/>
      <c r="K106" s="180"/>
      <c r="L106" s="181" t="s">
        <v>282</v>
      </c>
      <c r="M106" s="182"/>
      <c r="N106" s="182"/>
      <c r="O106" s="182"/>
      <c r="P106" s="182"/>
      <c r="Q106" s="182"/>
      <c r="R106" s="25"/>
      <c r="S106" s="25"/>
      <c r="T106" s="25"/>
      <c r="U106" s="25"/>
      <c r="V106" s="25"/>
      <c r="W106" s="25"/>
      <c r="X106" s="25"/>
      <c r="Y106" s="25"/>
      <c r="Z106" s="25"/>
      <c r="AA106" s="25"/>
      <c r="AB106" s="25"/>
      <c r="AC106" s="25"/>
    </row>
    <row r="107" spans="1:32" s="19" customFormat="1" ht="15.6" customHeight="1">
      <c r="A107" s="1385" t="s">
        <v>406</v>
      </c>
      <c r="B107" s="1386"/>
      <c r="C107" s="1386"/>
      <c r="D107" s="1386"/>
      <c r="E107" s="1386"/>
      <c r="F107" s="1386"/>
      <c r="G107" s="1386"/>
      <c r="H107" s="1386"/>
      <c r="I107" s="1386"/>
      <c r="J107" s="1387"/>
      <c r="K107" s="183" t="s">
        <v>134</v>
      </c>
      <c r="L107" s="183"/>
      <c r="M107" s="183"/>
      <c r="N107" s="183" t="s">
        <v>133</v>
      </c>
      <c r="O107" s="182"/>
      <c r="P107" s="182"/>
      <c r="Q107" s="182"/>
      <c r="R107" s="182"/>
      <c r="S107" s="182"/>
      <c r="T107" s="182"/>
      <c r="U107" s="182"/>
      <c r="V107" s="182"/>
      <c r="W107" s="182"/>
      <c r="X107" s="182"/>
      <c r="Y107" s="182"/>
      <c r="Z107" s="182"/>
      <c r="AA107" s="182"/>
      <c r="AB107" s="182"/>
      <c r="AC107" s="182"/>
    </row>
    <row r="108" spans="1:32" s="19" customFormat="1" ht="15.6" customHeight="1">
      <c r="A108" s="1388"/>
      <c r="B108" s="1386"/>
      <c r="C108" s="1386"/>
      <c r="D108" s="1386"/>
      <c r="E108" s="1386"/>
      <c r="F108" s="1386"/>
      <c r="G108" s="1386"/>
      <c r="H108" s="1386"/>
      <c r="I108" s="1386"/>
      <c r="J108" s="1387"/>
      <c r="K108" s="184" t="s">
        <v>132</v>
      </c>
      <c r="L108" s="185"/>
      <c r="M108" s="186"/>
      <c r="N108" s="186"/>
      <c r="O108" s="186"/>
      <c r="P108" s="187"/>
      <c r="Q108" s="187"/>
      <c r="R108" s="182"/>
      <c r="S108" s="182"/>
      <c r="T108" s="182"/>
      <c r="U108" s="182"/>
      <c r="V108" s="182"/>
      <c r="W108" s="182"/>
      <c r="X108" s="182"/>
      <c r="Y108" s="182"/>
      <c r="Z108" s="182"/>
      <c r="AA108" s="182"/>
      <c r="AB108" s="182"/>
      <c r="AC108" s="182"/>
      <c r="AE108" s="188"/>
    </row>
    <row r="109" spans="1:32" s="19" customFormat="1" ht="15.75" customHeight="1">
      <c r="A109" s="1388"/>
      <c r="B109" s="1386"/>
      <c r="C109" s="1386"/>
      <c r="D109" s="1386"/>
      <c r="E109" s="1386"/>
      <c r="F109" s="1386"/>
      <c r="G109" s="1386"/>
      <c r="H109" s="1386"/>
      <c r="I109" s="1386"/>
      <c r="J109" s="1387"/>
      <c r="K109" s="23" t="s">
        <v>166</v>
      </c>
      <c r="L109" s="184"/>
      <c r="M109" s="189"/>
      <c r="N109" s="189"/>
      <c r="O109" s="189"/>
      <c r="P109" s="190"/>
      <c r="Q109" s="190"/>
      <c r="R109" s="25"/>
      <c r="S109" s="191"/>
      <c r="T109" s="191"/>
      <c r="U109" s="191"/>
      <c r="V109" s="191"/>
      <c r="W109" s="191"/>
      <c r="X109" s="191"/>
      <c r="Y109" s="191"/>
      <c r="Z109" s="191"/>
      <c r="AA109" s="191"/>
      <c r="AB109" s="191"/>
      <c r="AC109" s="191"/>
      <c r="AD109" s="192"/>
    </row>
    <row r="110" spans="1:32" s="19" customFormat="1" ht="15.75" customHeight="1" thickBot="1">
      <c r="A110" s="1389"/>
      <c r="B110" s="1390"/>
      <c r="C110" s="1390"/>
      <c r="D110" s="1390"/>
      <c r="E110" s="1390"/>
      <c r="F110" s="1390"/>
      <c r="G110" s="1390"/>
      <c r="H110" s="1390"/>
      <c r="I110" s="1390"/>
      <c r="J110" s="1391"/>
      <c r="K110" s="183" t="s">
        <v>382</v>
      </c>
      <c r="L110" s="183"/>
      <c r="M110" s="191"/>
      <c r="N110" s="191"/>
      <c r="O110" s="191"/>
      <c r="P110" s="25"/>
      <c r="Q110" s="25"/>
      <c r="R110" s="25"/>
      <c r="S110" s="183" t="s">
        <v>235</v>
      </c>
      <c r="T110" s="191"/>
      <c r="U110" s="191"/>
      <c r="V110" s="191"/>
      <c r="W110" s="191"/>
      <c r="X110" s="191"/>
      <c r="Y110" s="191"/>
      <c r="Z110" s="191"/>
      <c r="AA110" s="191"/>
      <c r="AB110" s="191"/>
      <c r="AC110" s="191"/>
      <c r="AD110" s="192"/>
    </row>
    <row r="111" spans="1:32" s="19" customFormat="1" ht="5.4" customHeight="1" thickBot="1">
      <c r="A111" s="336"/>
      <c r="B111" s="336"/>
      <c r="C111" s="336"/>
      <c r="D111" s="336"/>
      <c r="E111" s="336"/>
      <c r="F111" s="336"/>
      <c r="G111" s="336"/>
      <c r="H111" s="336"/>
      <c r="I111" s="336"/>
      <c r="J111" s="336"/>
      <c r="K111" s="183"/>
      <c r="L111" s="25"/>
      <c r="M111" s="191"/>
      <c r="N111" s="191"/>
      <c r="O111" s="191"/>
      <c r="P111" s="24"/>
      <c r="Q111" s="24"/>
      <c r="R111" s="25"/>
      <c r="S111" s="191"/>
      <c r="T111" s="191"/>
      <c r="U111" s="191"/>
      <c r="V111" s="191"/>
      <c r="W111" s="191"/>
      <c r="X111" s="191"/>
      <c r="Y111" s="191"/>
      <c r="Z111" s="191"/>
      <c r="AA111" s="191"/>
      <c r="AB111" s="191"/>
      <c r="AC111" s="191"/>
      <c r="AD111" s="192"/>
    </row>
    <row r="112" spans="1:32" s="19" customFormat="1" ht="15.75" customHeight="1">
      <c r="A112" s="1392" t="s">
        <v>163</v>
      </c>
      <c r="B112" s="1393"/>
      <c r="C112" s="1393"/>
      <c r="D112" s="1393"/>
      <c r="E112" s="1393"/>
      <c r="F112" s="1393"/>
      <c r="G112" s="1393"/>
      <c r="H112" s="1393"/>
      <c r="I112" s="1393"/>
      <c r="J112" s="1393"/>
      <c r="K112" s="1393"/>
      <c r="L112" s="1394"/>
      <c r="M112" s="191"/>
      <c r="N112" s="191"/>
      <c r="O112" s="191"/>
      <c r="P112" s="24"/>
      <c r="Q112" s="24"/>
      <c r="R112" s="25"/>
      <c r="S112" s="191"/>
      <c r="T112" s="191"/>
      <c r="U112" s="191"/>
      <c r="V112" s="191"/>
      <c r="W112" s="191"/>
      <c r="X112" s="191"/>
      <c r="Y112" s="191"/>
      <c r="Z112" s="191"/>
      <c r="AA112" s="191"/>
      <c r="AB112" s="191"/>
      <c r="AC112" s="191"/>
      <c r="AD112" s="192"/>
      <c r="AF112" s="19" t="s">
        <v>425</v>
      </c>
    </row>
    <row r="113" spans="1:32" s="19" customFormat="1" ht="29.4" customHeight="1" thickBot="1">
      <c r="A113" s="330" t="s">
        <v>168</v>
      </c>
      <c r="B113" s="1337">
        <f>$B$8</f>
        <v>0</v>
      </c>
      <c r="C113" s="1338"/>
      <c r="D113" s="1338"/>
      <c r="E113" s="1339"/>
      <c r="F113" s="1340" t="s">
        <v>169</v>
      </c>
      <c r="G113" s="1341"/>
      <c r="H113" s="1337" t="s">
        <v>405</v>
      </c>
      <c r="I113" s="1342"/>
      <c r="J113" s="1342"/>
      <c r="K113" s="1343"/>
      <c r="L113" s="321" t="s">
        <v>170</v>
      </c>
      <c r="M113" s="191"/>
      <c r="N113" s="191"/>
      <c r="O113" s="191"/>
      <c r="P113" s="24"/>
      <c r="Q113" s="24"/>
      <c r="R113" s="25"/>
      <c r="S113" s="191"/>
      <c r="T113" s="191"/>
      <c r="U113" s="191"/>
      <c r="V113" s="191"/>
      <c r="W113" s="191"/>
      <c r="X113" s="191"/>
      <c r="Y113" s="191"/>
      <c r="Z113" s="191"/>
      <c r="AA113" s="191"/>
      <c r="AB113" s="191"/>
      <c r="AC113" s="191"/>
      <c r="AD113" s="192"/>
      <c r="AF113" s="19">
        <f>COUNTA($J119,$J127,$J135,$J143,$J151)</f>
        <v>0</v>
      </c>
    </row>
    <row r="114" spans="1:32" s="19" customFormat="1" ht="6" customHeight="1">
      <c r="A114" s="336"/>
      <c r="B114" s="336"/>
      <c r="C114" s="336"/>
      <c r="D114" s="336"/>
      <c r="E114" s="336"/>
      <c r="F114" s="336"/>
      <c r="G114" s="336"/>
      <c r="H114" s="336"/>
      <c r="I114" s="336"/>
      <c r="J114" s="336"/>
      <c r="K114" s="193"/>
      <c r="L114" s="25"/>
      <c r="M114" s="191"/>
      <c r="N114" s="191"/>
      <c r="O114" s="191"/>
      <c r="P114" s="25"/>
      <c r="Q114" s="25"/>
      <c r="R114" s="25"/>
      <c r="S114" s="191"/>
      <c r="T114" s="191"/>
      <c r="U114" s="191"/>
      <c r="V114" s="191"/>
      <c r="W114" s="191"/>
      <c r="X114" s="191"/>
      <c r="Y114" s="191"/>
      <c r="Z114" s="191"/>
      <c r="AA114" s="191"/>
      <c r="AB114" s="191"/>
      <c r="AC114" s="191"/>
      <c r="AD114" s="192"/>
    </row>
    <row r="115" spans="1:32" ht="27.75" customHeight="1">
      <c r="A115" s="1344" t="s">
        <v>30</v>
      </c>
      <c r="B115" s="1344"/>
      <c r="C115" s="1344"/>
      <c r="D115" s="1344"/>
      <c r="E115" s="1345">
        <f>●ご利用者情報!$D$5</f>
        <v>0</v>
      </c>
      <c r="F115" s="1345"/>
      <c r="G115" s="1345"/>
      <c r="H115" s="1345"/>
      <c r="I115" s="1345"/>
      <c r="J115" s="1345"/>
      <c r="K115" s="1345"/>
      <c r="L115" s="1345"/>
      <c r="M115" s="1345"/>
      <c r="N115" s="1345"/>
      <c r="O115" s="1345"/>
      <c r="P115" s="1344" t="s">
        <v>384</v>
      </c>
      <c r="Q115" s="1344"/>
      <c r="R115" s="1344"/>
      <c r="S115" s="1344"/>
      <c r="T115" s="1344"/>
      <c r="U115" s="1334">
        <f>●ご利用者情報!$D$13</f>
        <v>0</v>
      </c>
      <c r="V115" s="1335"/>
      <c r="W115" s="1335"/>
      <c r="X115" s="1335"/>
      <c r="Y115" s="1335"/>
      <c r="Z115" s="1335"/>
      <c r="AA115" s="1335"/>
      <c r="AB115" s="323" t="s">
        <v>74</v>
      </c>
      <c r="AC115" s="1335">
        <f>●ご利用者情報!$D$15</f>
        <v>0</v>
      </c>
      <c r="AD115" s="1336"/>
    </row>
    <row r="116" spans="1:32" ht="30.6" customHeight="1">
      <c r="A116" s="1346" t="s">
        <v>394</v>
      </c>
      <c r="B116" s="1347"/>
      <c r="C116" s="1347"/>
      <c r="D116" s="1348"/>
      <c r="E116" s="1349">
        <f>●ご利用者情報!$D$8</f>
        <v>0</v>
      </c>
      <c r="F116" s="1350"/>
      <c r="G116" s="1350"/>
      <c r="H116" s="1350"/>
      <c r="I116" s="1350"/>
      <c r="J116" s="1350"/>
      <c r="K116" s="1350"/>
      <c r="L116" s="1350"/>
      <c r="M116" s="1350"/>
      <c r="N116" s="1350"/>
      <c r="O116" s="1351"/>
      <c r="P116" s="326"/>
      <c r="Q116" s="326"/>
      <c r="R116" s="326"/>
      <c r="S116" s="326"/>
      <c r="T116" s="326"/>
      <c r="U116" s="327"/>
      <c r="V116" s="327"/>
      <c r="W116" s="327"/>
      <c r="X116" s="327"/>
      <c r="Y116" s="327"/>
      <c r="Z116" s="327"/>
      <c r="AA116" s="327"/>
      <c r="AB116" s="327"/>
      <c r="AC116" s="327"/>
      <c r="AD116" s="327"/>
    </row>
    <row r="117" spans="1:32" ht="6" customHeight="1" thickBot="1">
      <c r="A117" s="324"/>
      <c r="B117" s="324"/>
      <c r="C117" s="324"/>
      <c r="D117" s="324"/>
      <c r="E117" s="325"/>
      <c r="F117" s="325"/>
      <c r="G117" s="325"/>
      <c r="H117" s="325"/>
      <c r="I117" s="325"/>
      <c r="J117" s="325"/>
      <c r="K117" s="325"/>
      <c r="L117" s="325"/>
      <c r="M117" s="325"/>
      <c r="N117" s="325"/>
      <c r="O117" s="325"/>
      <c r="P117" s="326"/>
      <c r="Q117" s="326"/>
      <c r="R117" s="326"/>
      <c r="S117" s="326"/>
      <c r="T117" s="326"/>
      <c r="U117" s="327"/>
      <c r="V117" s="327"/>
      <c r="W117" s="327"/>
      <c r="X117" s="327"/>
      <c r="Y117" s="327"/>
      <c r="Z117" s="327"/>
      <c r="AA117" s="327"/>
      <c r="AB117" s="327"/>
      <c r="AC117" s="327"/>
      <c r="AD117" s="327"/>
    </row>
    <row r="118" spans="1:32" ht="19.95" customHeight="1">
      <c r="A118" s="1319" t="s">
        <v>383</v>
      </c>
      <c r="B118" s="1320"/>
      <c r="C118" s="1320"/>
      <c r="D118" s="1320"/>
      <c r="E118" s="1323" t="s">
        <v>77</v>
      </c>
      <c r="F118" s="1323"/>
      <c r="G118" s="1323"/>
      <c r="H118" s="1323"/>
      <c r="I118" s="1323"/>
      <c r="J118" s="1324"/>
      <c r="K118" s="1325"/>
      <c r="L118" s="1325"/>
      <c r="M118" s="1325"/>
      <c r="N118" s="1325"/>
      <c r="O118" s="1325"/>
      <c r="P118" s="1325"/>
      <c r="Q118" s="1325"/>
      <c r="R118" s="1325"/>
      <c r="S118" s="1325"/>
      <c r="T118" s="1325"/>
      <c r="U118" s="1326"/>
      <c r="V118" s="328"/>
      <c r="W118" s="322"/>
      <c r="X118" s="322"/>
      <c r="Y118" s="322"/>
      <c r="Z118" s="322"/>
      <c r="AA118" s="322"/>
      <c r="AB118" s="322"/>
      <c r="AC118" s="322"/>
      <c r="AD118" s="322"/>
    </row>
    <row r="119" spans="1:32" ht="30.6" customHeight="1" thickBot="1">
      <c r="A119" s="1321"/>
      <c r="B119" s="1322"/>
      <c r="C119" s="1322"/>
      <c r="D119" s="1322"/>
      <c r="E119" s="1327" t="s">
        <v>165</v>
      </c>
      <c r="F119" s="1327"/>
      <c r="G119" s="1327"/>
      <c r="H119" s="1327"/>
      <c r="I119" s="1327"/>
      <c r="J119" s="1328"/>
      <c r="K119" s="1329"/>
      <c r="L119" s="1329"/>
      <c r="M119" s="1329"/>
      <c r="N119" s="1329"/>
      <c r="O119" s="1329"/>
      <c r="P119" s="1329"/>
      <c r="Q119" s="1329"/>
      <c r="R119" s="1329"/>
      <c r="S119" s="1329"/>
      <c r="T119" s="1329"/>
      <c r="U119" s="1330"/>
      <c r="V119" s="335"/>
      <c r="W119" s="329"/>
      <c r="X119" s="329"/>
      <c r="Y119" s="329"/>
      <c r="Z119" s="329"/>
      <c r="AA119" s="329"/>
      <c r="AB119" s="329"/>
      <c r="AC119" s="329"/>
      <c r="AD119" s="329"/>
    </row>
    <row r="120" spans="1:32" ht="16.8" customHeight="1" thickTop="1">
      <c r="A120" s="1331" t="s">
        <v>360</v>
      </c>
      <c r="B120" s="1332"/>
      <c r="C120" s="1332"/>
      <c r="D120" s="1332"/>
      <c r="E120" s="1332"/>
      <c r="F120" s="1332"/>
      <c r="G120" s="1332"/>
      <c r="H120" s="1332"/>
      <c r="I120" s="1332"/>
      <c r="J120" s="1332"/>
      <c r="K120" s="1332"/>
      <c r="L120" s="1332"/>
      <c r="M120" s="1332"/>
      <c r="N120" s="1332"/>
      <c r="O120" s="1332"/>
      <c r="P120" s="1332"/>
      <c r="Q120" s="1332"/>
      <c r="R120" s="1332"/>
      <c r="S120" s="1332"/>
      <c r="T120" s="1332"/>
      <c r="U120" s="1333"/>
      <c r="V120" s="1299" t="s">
        <v>421</v>
      </c>
      <c r="W120" s="1300"/>
      <c r="X120" s="1300"/>
      <c r="Y120" s="1300"/>
      <c r="Z120" s="1300"/>
      <c r="AA120" s="1300"/>
      <c r="AB120" s="1300"/>
      <c r="AC120" s="1300"/>
      <c r="AD120" s="1301"/>
    </row>
    <row r="121" spans="1:32" ht="21" customHeight="1">
      <c r="A121" s="295" t="s">
        <v>334</v>
      </c>
      <c r="B121" s="1302" t="s">
        <v>335</v>
      </c>
      <c r="C121" s="1303"/>
      <c r="D121" s="293" t="s">
        <v>334</v>
      </c>
      <c r="E121" s="1302" t="s">
        <v>336</v>
      </c>
      <c r="F121" s="1303"/>
      <c r="G121" s="346" t="s">
        <v>25</v>
      </c>
      <c r="H121" s="1315" t="s">
        <v>429</v>
      </c>
      <c r="I121" s="1316"/>
      <c r="J121" s="293" t="s">
        <v>334</v>
      </c>
      <c r="K121" s="1302" t="s">
        <v>337</v>
      </c>
      <c r="L121" s="1303"/>
      <c r="M121" s="293" t="s">
        <v>334</v>
      </c>
      <c r="N121" s="1317" t="s">
        <v>338</v>
      </c>
      <c r="O121" s="1303"/>
      <c r="P121" s="334" t="s">
        <v>334</v>
      </c>
      <c r="Q121" s="1302" t="s">
        <v>339</v>
      </c>
      <c r="R121" s="1303"/>
      <c r="S121" s="293" t="s">
        <v>334</v>
      </c>
      <c r="T121" s="1302" t="s">
        <v>340</v>
      </c>
      <c r="U121" s="1303"/>
      <c r="V121" s="1304" t="s">
        <v>420</v>
      </c>
      <c r="W121" s="1305"/>
      <c r="X121" s="1305"/>
      <c r="Y121" s="1305"/>
      <c r="Z121" s="1305"/>
      <c r="AA121" s="1305"/>
      <c r="AB121" s="1305"/>
      <c r="AC121" s="1305"/>
      <c r="AD121" s="1306"/>
    </row>
    <row r="122" spans="1:32" ht="21" customHeight="1">
      <c r="A122" s="295" t="s">
        <v>334</v>
      </c>
      <c r="B122" s="1302" t="s">
        <v>341</v>
      </c>
      <c r="C122" s="1303"/>
      <c r="D122" s="293" t="s">
        <v>334</v>
      </c>
      <c r="E122" s="1302" t="s">
        <v>342</v>
      </c>
      <c r="F122" s="1303"/>
      <c r="G122" s="293" t="s">
        <v>334</v>
      </c>
      <c r="H122" s="1317" t="s">
        <v>343</v>
      </c>
      <c r="I122" s="1303"/>
      <c r="J122" s="293" t="s">
        <v>334</v>
      </c>
      <c r="K122" s="1302" t="s">
        <v>344</v>
      </c>
      <c r="L122" s="1303"/>
      <c r="M122" s="293" t="s">
        <v>334</v>
      </c>
      <c r="N122" s="1317" t="s">
        <v>345</v>
      </c>
      <c r="O122" s="1303"/>
      <c r="P122" s="293" t="s">
        <v>334</v>
      </c>
      <c r="Q122" s="1302" t="s">
        <v>346</v>
      </c>
      <c r="R122" s="1303"/>
      <c r="S122" s="293" t="s">
        <v>334</v>
      </c>
      <c r="T122" s="1302" t="s">
        <v>347</v>
      </c>
      <c r="U122" s="1303"/>
      <c r="V122" s="1307"/>
      <c r="W122" s="1308"/>
      <c r="X122" s="1308"/>
      <c r="Y122" s="1308"/>
      <c r="Z122" s="1308"/>
      <c r="AA122" s="1308"/>
      <c r="AB122" s="1308"/>
      <c r="AC122" s="1308"/>
      <c r="AD122" s="1309"/>
    </row>
    <row r="123" spans="1:32" ht="21" customHeight="1">
      <c r="A123" s="295" t="s">
        <v>334</v>
      </c>
      <c r="B123" s="1302" t="s">
        <v>348</v>
      </c>
      <c r="C123" s="1303"/>
      <c r="D123" s="293" t="s">
        <v>334</v>
      </c>
      <c r="E123" s="1302" t="s">
        <v>349</v>
      </c>
      <c r="F123" s="1303"/>
      <c r="G123" s="293" t="s">
        <v>334</v>
      </c>
      <c r="H123" s="1317" t="s">
        <v>350</v>
      </c>
      <c r="I123" s="1303"/>
      <c r="J123" s="293" t="s">
        <v>334</v>
      </c>
      <c r="K123" s="1302" t="s">
        <v>388</v>
      </c>
      <c r="L123" s="1303"/>
      <c r="M123" s="293" t="s">
        <v>334</v>
      </c>
      <c r="N123" s="1317" t="s">
        <v>389</v>
      </c>
      <c r="O123" s="1303"/>
      <c r="P123" s="293" t="s">
        <v>334</v>
      </c>
      <c r="Q123" s="1302" t="s">
        <v>351</v>
      </c>
      <c r="R123" s="1303"/>
      <c r="S123" s="334" t="s">
        <v>334</v>
      </c>
      <c r="T123" s="1302" t="s">
        <v>352</v>
      </c>
      <c r="U123" s="1303"/>
      <c r="V123" s="1307"/>
      <c r="W123" s="1308"/>
      <c r="X123" s="1308"/>
      <c r="Y123" s="1308"/>
      <c r="Z123" s="1308"/>
      <c r="AA123" s="1308"/>
      <c r="AB123" s="1308"/>
      <c r="AC123" s="1308"/>
      <c r="AD123" s="1309"/>
    </row>
    <row r="124" spans="1:32" ht="21" customHeight="1" thickBot="1">
      <c r="A124" s="296" t="s">
        <v>334</v>
      </c>
      <c r="B124" s="1313" t="s">
        <v>353</v>
      </c>
      <c r="C124" s="1314"/>
      <c r="D124" s="294" t="s">
        <v>334</v>
      </c>
      <c r="E124" s="1313" t="s">
        <v>354</v>
      </c>
      <c r="F124" s="1314"/>
      <c r="G124" s="294" t="s">
        <v>334</v>
      </c>
      <c r="H124" s="1318" t="s">
        <v>355</v>
      </c>
      <c r="I124" s="1314"/>
      <c r="J124" s="294" t="s">
        <v>334</v>
      </c>
      <c r="K124" s="1313" t="s">
        <v>356</v>
      </c>
      <c r="L124" s="1314"/>
      <c r="M124" s="294" t="s">
        <v>334</v>
      </c>
      <c r="N124" s="1318" t="s">
        <v>357</v>
      </c>
      <c r="O124" s="1314"/>
      <c r="P124" s="294" t="s">
        <v>334</v>
      </c>
      <c r="Q124" s="1313" t="s">
        <v>358</v>
      </c>
      <c r="R124" s="1314"/>
      <c r="S124" s="294" t="s">
        <v>334</v>
      </c>
      <c r="T124" s="1313" t="s">
        <v>359</v>
      </c>
      <c r="U124" s="1314"/>
      <c r="V124" s="1310"/>
      <c r="W124" s="1311"/>
      <c r="X124" s="1311"/>
      <c r="Y124" s="1311"/>
      <c r="Z124" s="1311"/>
      <c r="AA124" s="1311"/>
      <c r="AB124" s="1311"/>
      <c r="AC124" s="1311"/>
      <c r="AD124" s="1312"/>
    </row>
    <row r="125" spans="1:32" ht="7.8" customHeight="1" thickBot="1">
      <c r="A125" s="197"/>
      <c r="B125" s="197"/>
      <c r="C125" s="197"/>
      <c r="D125" s="197"/>
      <c r="E125" s="197"/>
      <c r="F125" s="197"/>
      <c r="G125" s="197"/>
      <c r="H125" s="197"/>
      <c r="I125" s="197"/>
      <c r="J125" s="197"/>
      <c r="K125" s="197"/>
      <c r="L125" s="197"/>
      <c r="M125" s="197"/>
      <c r="N125" s="197"/>
      <c r="O125" s="197"/>
      <c r="P125" s="197"/>
      <c r="Q125" s="197"/>
      <c r="R125" s="197"/>
      <c r="S125" s="197"/>
      <c r="T125" s="197"/>
      <c r="U125" s="197"/>
      <c r="V125" s="197"/>
      <c r="W125" s="197"/>
      <c r="X125" s="197"/>
      <c r="Y125" s="197"/>
      <c r="Z125" s="197"/>
      <c r="AA125" s="197"/>
      <c r="AB125" s="197"/>
      <c r="AC125" s="197"/>
    </row>
    <row r="126" spans="1:32" ht="19.95" customHeight="1">
      <c r="A126" s="1319" t="s">
        <v>383</v>
      </c>
      <c r="B126" s="1320"/>
      <c r="C126" s="1320"/>
      <c r="D126" s="1320"/>
      <c r="E126" s="1323" t="s">
        <v>77</v>
      </c>
      <c r="F126" s="1323"/>
      <c r="G126" s="1323"/>
      <c r="H126" s="1323"/>
      <c r="I126" s="1323"/>
      <c r="J126" s="1324"/>
      <c r="K126" s="1325"/>
      <c r="L126" s="1325"/>
      <c r="M126" s="1325"/>
      <c r="N126" s="1325"/>
      <c r="O126" s="1325"/>
      <c r="P126" s="1325"/>
      <c r="Q126" s="1325"/>
      <c r="R126" s="1325"/>
      <c r="S126" s="1325"/>
      <c r="T126" s="1325"/>
      <c r="U126" s="1326"/>
      <c r="V126" s="328"/>
      <c r="W126" s="322"/>
      <c r="X126" s="322"/>
      <c r="Y126" s="322"/>
      <c r="Z126" s="322"/>
      <c r="AA126" s="322"/>
      <c r="AB126" s="322"/>
      <c r="AC126" s="322"/>
      <c r="AD126" s="322"/>
    </row>
    <row r="127" spans="1:32" ht="30.6" customHeight="1" thickBot="1">
      <c r="A127" s="1321"/>
      <c r="B127" s="1322"/>
      <c r="C127" s="1322"/>
      <c r="D127" s="1322"/>
      <c r="E127" s="1327" t="s">
        <v>165</v>
      </c>
      <c r="F127" s="1327"/>
      <c r="G127" s="1327"/>
      <c r="H127" s="1327"/>
      <c r="I127" s="1327"/>
      <c r="J127" s="1328"/>
      <c r="K127" s="1329"/>
      <c r="L127" s="1329"/>
      <c r="M127" s="1329"/>
      <c r="N127" s="1329"/>
      <c r="O127" s="1329"/>
      <c r="P127" s="1329"/>
      <c r="Q127" s="1329"/>
      <c r="R127" s="1329"/>
      <c r="S127" s="1329"/>
      <c r="T127" s="1329"/>
      <c r="U127" s="1330"/>
      <c r="V127" s="335"/>
      <c r="W127" s="329"/>
      <c r="X127" s="329"/>
      <c r="Y127" s="329"/>
      <c r="Z127" s="329"/>
      <c r="AA127" s="329"/>
      <c r="AB127" s="329"/>
      <c r="AC127" s="329"/>
      <c r="AD127" s="329"/>
    </row>
    <row r="128" spans="1:32" ht="16.8" customHeight="1" thickTop="1">
      <c r="A128" s="1331" t="s">
        <v>360</v>
      </c>
      <c r="B128" s="1332"/>
      <c r="C128" s="1332"/>
      <c r="D128" s="1332"/>
      <c r="E128" s="1332"/>
      <c r="F128" s="1332"/>
      <c r="G128" s="1332"/>
      <c r="H128" s="1332"/>
      <c r="I128" s="1332"/>
      <c r="J128" s="1332"/>
      <c r="K128" s="1332"/>
      <c r="L128" s="1332"/>
      <c r="M128" s="1332"/>
      <c r="N128" s="1332"/>
      <c r="O128" s="1332"/>
      <c r="P128" s="1332"/>
      <c r="Q128" s="1332"/>
      <c r="R128" s="1332"/>
      <c r="S128" s="1332"/>
      <c r="T128" s="1332"/>
      <c r="U128" s="1333"/>
      <c r="V128" s="1299" t="s">
        <v>421</v>
      </c>
      <c r="W128" s="1300"/>
      <c r="X128" s="1300"/>
      <c r="Y128" s="1300"/>
      <c r="Z128" s="1300"/>
      <c r="AA128" s="1300"/>
      <c r="AB128" s="1300"/>
      <c r="AC128" s="1300"/>
      <c r="AD128" s="1301"/>
    </row>
    <row r="129" spans="1:30" ht="21" customHeight="1">
      <c r="A129" s="295" t="s">
        <v>334</v>
      </c>
      <c r="B129" s="1302" t="s">
        <v>335</v>
      </c>
      <c r="C129" s="1303"/>
      <c r="D129" s="293" t="s">
        <v>334</v>
      </c>
      <c r="E129" s="1302" t="s">
        <v>336</v>
      </c>
      <c r="F129" s="1303"/>
      <c r="G129" s="346" t="s">
        <v>25</v>
      </c>
      <c r="H129" s="1315" t="s">
        <v>429</v>
      </c>
      <c r="I129" s="1316"/>
      <c r="J129" s="293" t="s">
        <v>334</v>
      </c>
      <c r="K129" s="1302" t="s">
        <v>337</v>
      </c>
      <c r="L129" s="1303"/>
      <c r="M129" s="293" t="s">
        <v>334</v>
      </c>
      <c r="N129" s="1317" t="s">
        <v>338</v>
      </c>
      <c r="O129" s="1303"/>
      <c r="P129" s="334" t="s">
        <v>334</v>
      </c>
      <c r="Q129" s="1302" t="s">
        <v>339</v>
      </c>
      <c r="R129" s="1303"/>
      <c r="S129" s="293" t="s">
        <v>334</v>
      </c>
      <c r="T129" s="1302" t="s">
        <v>340</v>
      </c>
      <c r="U129" s="1303"/>
      <c r="V129" s="1304" t="s">
        <v>420</v>
      </c>
      <c r="W129" s="1305"/>
      <c r="X129" s="1305"/>
      <c r="Y129" s="1305"/>
      <c r="Z129" s="1305"/>
      <c r="AA129" s="1305"/>
      <c r="AB129" s="1305"/>
      <c r="AC129" s="1305"/>
      <c r="AD129" s="1306"/>
    </row>
    <row r="130" spans="1:30" ht="21" customHeight="1">
      <c r="A130" s="295" t="s">
        <v>334</v>
      </c>
      <c r="B130" s="1302" t="s">
        <v>341</v>
      </c>
      <c r="C130" s="1303"/>
      <c r="D130" s="293" t="s">
        <v>334</v>
      </c>
      <c r="E130" s="1302" t="s">
        <v>342</v>
      </c>
      <c r="F130" s="1303"/>
      <c r="G130" s="293" t="s">
        <v>334</v>
      </c>
      <c r="H130" s="1317" t="s">
        <v>343</v>
      </c>
      <c r="I130" s="1303"/>
      <c r="J130" s="293" t="s">
        <v>334</v>
      </c>
      <c r="K130" s="1302" t="s">
        <v>344</v>
      </c>
      <c r="L130" s="1303"/>
      <c r="M130" s="293" t="s">
        <v>334</v>
      </c>
      <c r="N130" s="1317" t="s">
        <v>345</v>
      </c>
      <c r="O130" s="1303"/>
      <c r="P130" s="293" t="s">
        <v>334</v>
      </c>
      <c r="Q130" s="1302" t="s">
        <v>346</v>
      </c>
      <c r="R130" s="1303"/>
      <c r="S130" s="293" t="s">
        <v>334</v>
      </c>
      <c r="T130" s="1302" t="s">
        <v>347</v>
      </c>
      <c r="U130" s="1303"/>
      <c r="V130" s="1307"/>
      <c r="W130" s="1308"/>
      <c r="X130" s="1308"/>
      <c r="Y130" s="1308"/>
      <c r="Z130" s="1308"/>
      <c r="AA130" s="1308"/>
      <c r="AB130" s="1308"/>
      <c r="AC130" s="1308"/>
      <c r="AD130" s="1309"/>
    </row>
    <row r="131" spans="1:30" ht="21" customHeight="1">
      <c r="A131" s="295" t="s">
        <v>334</v>
      </c>
      <c r="B131" s="1302" t="s">
        <v>348</v>
      </c>
      <c r="C131" s="1303"/>
      <c r="D131" s="293" t="s">
        <v>334</v>
      </c>
      <c r="E131" s="1302" t="s">
        <v>349</v>
      </c>
      <c r="F131" s="1303"/>
      <c r="G131" s="293" t="s">
        <v>334</v>
      </c>
      <c r="H131" s="1317" t="s">
        <v>350</v>
      </c>
      <c r="I131" s="1303"/>
      <c r="J131" s="293" t="s">
        <v>334</v>
      </c>
      <c r="K131" s="1302" t="s">
        <v>388</v>
      </c>
      <c r="L131" s="1303"/>
      <c r="M131" s="293" t="s">
        <v>334</v>
      </c>
      <c r="N131" s="1317" t="s">
        <v>389</v>
      </c>
      <c r="O131" s="1303"/>
      <c r="P131" s="293" t="s">
        <v>334</v>
      </c>
      <c r="Q131" s="1302" t="s">
        <v>351</v>
      </c>
      <c r="R131" s="1303"/>
      <c r="S131" s="334" t="s">
        <v>334</v>
      </c>
      <c r="T131" s="1302" t="s">
        <v>352</v>
      </c>
      <c r="U131" s="1303"/>
      <c r="V131" s="1307"/>
      <c r="W131" s="1308"/>
      <c r="X131" s="1308"/>
      <c r="Y131" s="1308"/>
      <c r="Z131" s="1308"/>
      <c r="AA131" s="1308"/>
      <c r="AB131" s="1308"/>
      <c r="AC131" s="1308"/>
      <c r="AD131" s="1309"/>
    </row>
    <row r="132" spans="1:30" ht="21" customHeight="1" thickBot="1">
      <c r="A132" s="296" t="s">
        <v>334</v>
      </c>
      <c r="B132" s="1313" t="s">
        <v>353</v>
      </c>
      <c r="C132" s="1314"/>
      <c r="D132" s="294" t="s">
        <v>334</v>
      </c>
      <c r="E132" s="1313" t="s">
        <v>354</v>
      </c>
      <c r="F132" s="1314"/>
      <c r="G132" s="294" t="s">
        <v>334</v>
      </c>
      <c r="H132" s="1318" t="s">
        <v>355</v>
      </c>
      <c r="I132" s="1314"/>
      <c r="J132" s="294" t="s">
        <v>334</v>
      </c>
      <c r="K132" s="1313" t="s">
        <v>356</v>
      </c>
      <c r="L132" s="1314"/>
      <c r="M132" s="294" t="s">
        <v>334</v>
      </c>
      <c r="N132" s="1318" t="s">
        <v>357</v>
      </c>
      <c r="O132" s="1314"/>
      <c r="P132" s="294" t="s">
        <v>334</v>
      </c>
      <c r="Q132" s="1313" t="s">
        <v>358</v>
      </c>
      <c r="R132" s="1314"/>
      <c r="S132" s="294" t="s">
        <v>334</v>
      </c>
      <c r="T132" s="1313" t="s">
        <v>359</v>
      </c>
      <c r="U132" s="1314"/>
      <c r="V132" s="1310"/>
      <c r="W132" s="1311"/>
      <c r="X132" s="1311"/>
      <c r="Y132" s="1311"/>
      <c r="Z132" s="1311"/>
      <c r="AA132" s="1311"/>
      <c r="AB132" s="1311"/>
      <c r="AC132" s="1311"/>
      <c r="AD132" s="1312"/>
    </row>
    <row r="133" spans="1:30" ht="7.8" customHeight="1" thickBot="1">
      <c r="A133" s="197"/>
      <c r="B133" s="197"/>
      <c r="C133" s="197"/>
      <c r="D133" s="197"/>
      <c r="E133" s="197"/>
      <c r="F133" s="197"/>
      <c r="G133" s="197"/>
      <c r="H133" s="197"/>
      <c r="I133" s="197"/>
      <c r="J133" s="197"/>
      <c r="K133" s="197"/>
      <c r="L133" s="197"/>
      <c r="M133" s="197"/>
      <c r="N133" s="197"/>
      <c r="O133" s="197"/>
      <c r="P133" s="197"/>
      <c r="Q133" s="197"/>
      <c r="R133" s="197"/>
      <c r="S133" s="197"/>
      <c r="T133" s="197"/>
      <c r="U133" s="197"/>
      <c r="V133" s="197"/>
      <c r="W133" s="197"/>
      <c r="X133" s="197"/>
      <c r="Y133" s="197"/>
      <c r="Z133" s="197"/>
      <c r="AA133" s="197"/>
      <c r="AB133" s="197"/>
      <c r="AC133" s="197"/>
    </row>
    <row r="134" spans="1:30" ht="19.95" customHeight="1">
      <c r="A134" s="1319" t="s">
        <v>383</v>
      </c>
      <c r="B134" s="1320"/>
      <c r="C134" s="1320"/>
      <c r="D134" s="1320"/>
      <c r="E134" s="1323" t="s">
        <v>77</v>
      </c>
      <c r="F134" s="1323"/>
      <c r="G134" s="1323"/>
      <c r="H134" s="1323"/>
      <c r="I134" s="1323"/>
      <c r="J134" s="1324"/>
      <c r="K134" s="1325"/>
      <c r="L134" s="1325"/>
      <c r="M134" s="1325"/>
      <c r="N134" s="1325"/>
      <c r="O134" s="1325"/>
      <c r="P134" s="1325"/>
      <c r="Q134" s="1325"/>
      <c r="R134" s="1325"/>
      <c r="S134" s="1325"/>
      <c r="T134" s="1325"/>
      <c r="U134" s="1326"/>
      <c r="V134" s="328"/>
      <c r="W134" s="322"/>
      <c r="X134" s="322"/>
      <c r="Y134" s="322"/>
      <c r="Z134" s="322"/>
      <c r="AA134" s="322"/>
      <c r="AB134" s="322"/>
      <c r="AC134" s="322"/>
      <c r="AD134" s="322"/>
    </row>
    <row r="135" spans="1:30" ht="30.6" customHeight="1" thickBot="1">
      <c r="A135" s="1321"/>
      <c r="B135" s="1322"/>
      <c r="C135" s="1322"/>
      <c r="D135" s="1322"/>
      <c r="E135" s="1327" t="s">
        <v>165</v>
      </c>
      <c r="F135" s="1327"/>
      <c r="G135" s="1327"/>
      <c r="H135" s="1327"/>
      <c r="I135" s="1327"/>
      <c r="J135" s="1328"/>
      <c r="K135" s="1329"/>
      <c r="L135" s="1329"/>
      <c r="M135" s="1329"/>
      <c r="N135" s="1329"/>
      <c r="O135" s="1329"/>
      <c r="P135" s="1329"/>
      <c r="Q135" s="1329"/>
      <c r="R135" s="1329"/>
      <c r="S135" s="1329"/>
      <c r="T135" s="1329"/>
      <c r="U135" s="1330"/>
      <c r="V135" s="335"/>
      <c r="W135" s="329"/>
      <c r="X135" s="329"/>
      <c r="Y135" s="329"/>
      <c r="Z135" s="329"/>
      <c r="AA135" s="329"/>
      <c r="AB135" s="329"/>
      <c r="AC135" s="329"/>
      <c r="AD135" s="329"/>
    </row>
    <row r="136" spans="1:30" ht="16.8" customHeight="1" thickTop="1">
      <c r="A136" s="1331" t="s">
        <v>360</v>
      </c>
      <c r="B136" s="1332"/>
      <c r="C136" s="1332"/>
      <c r="D136" s="1332"/>
      <c r="E136" s="1332"/>
      <c r="F136" s="1332"/>
      <c r="G136" s="1332"/>
      <c r="H136" s="1332"/>
      <c r="I136" s="1332"/>
      <c r="J136" s="1332"/>
      <c r="K136" s="1332"/>
      <c r="L136" s="1332"/>
      <c r="M136" s="1332"/>
      <c r="N136" s="1332"/>
      <c r="O136" s="1332"/>
      <c r="P136" s="1332"/>
      <c r="Q136" s="1332"/>
      <c r="R136" s="1332"/>
      <c r="S136" s="1332"/>
      <c r="T136" s="1332"/>
      <c r="U136" s="1333"/>
      <c r="V136" s="1299" t="s">
        <v>421</v>
      </c>
      <c r="W136" s="1300"/>
      <c r="X136" s="1300"/>
      <c r="Y136" s="1300"/>
      <c r="Z136" s="1300"/>
      <c r="AA136" s="1300"/>
      <c r="AB136" s="1300"/>
      <c r="AC136" s="1300"/>
      <c r="AD136" s="1301"/>
    </row>
    <row r="137" spans="1:30" ht="21" customHeight="1">
      <c r="A137" s="295" t="s">
        <v>334</v>
      </c>
      <c r="B137" s="1302" t="s">
        <v>335</v>
      </c>
      <c r="C137" s="1303"/>
      <c r="D137" s="293" t="s">
        <v>334</v>
      </c>
      <c r="E137" s="1302" t="s">
        <v>336</v>
      </c>
      <c r="F137" s="1303"/>
      <c r="G137" s="346" t="s">
        <v>25</v>
      </c>
      <c r="H137" s="1315" t="s">
        <v>429</v>
      </c>
      <c r="I137" s="1316"/>
      <c r="J137" s="293" t="s">
        <v>334</v>
      </c>
      <c r="K137" s="1302" t="s">
        <v>337</v>
      </c>
      <c r="L137" s="1303"/>
      <c r="M137" s="293" t="s">
        <v>334</v>
      </c>
      <c r="N137" s="1317" t="s">
        <v>338</v>
      </c>
      <c r="O137" s="1303"/>
      <c r="P137" s="334" t="s">
        <v>334</v>
      </c>
      <c r="Q137" s="1302" t="s">
        <v>339</v>
      </c>
      <c r="R137" s="1303"/>
      <c r="S137" s="293" t="s">
        <v>334</v>
      </c>
      <c r="T137" s="1302" t="s">
        <v>340</v>
      </c>
      <c r="U137" s="1303"/>
      <c r="V137" s="1304" t="s">
        <v>420</v>
      </c>
      <c r="W137" s="1305"/>
      <c r="X137" s="1305"/>
      <c r="Y137" s="1305"/>
      <c r="Z137" s="1305"/>
      <c r="AA137" s="1305"/>
      <c r="AB137" s="1305"/>
      <c r="AC137" s="1305"/>
      <c r="AD137" s="1306"/>
    </row>
    <row r="138" spans="1:30" ht="21" customHeight="1">
      <c r="A138" s="295" t="s">
        <v>334</v>
      </c>
      <c r="B138" s="1302" t="s">
        <v>341</v>
      </c>
      <c r="C138" s="1303"/>
      <c r="D138" s="293" t="s">
        <v>334</v>
      </c>
      <c r="E138" s="1302" t="s">
        <v>342</v>
      </c>
      <c r="F138" s="1303"/>
      <c r="G138" s="293" t="s">
        <v>334</v>
      </c>
      <c r="H138" s="1317" t="s">
        <v>343</v>
      </c>
      <c r="I138" s="1303"/>
      <c r="J138" s="293" t="s">
        <v>334</v>
      </c>
      <c r="K138" s="1302" t="s">
        <v>344</v>
      </c>
      <c r="L138" s="1303"/>
      <c r="M138" s="293" t="s">
        <v>334</v>
      </c>
      <c r="N138" s="1317" t="s">
        <v>345</v>
      </c>
      <c r="O138" s="1303"/>
      <c r="P138" s="293" t="s">
        <v>334</v>
      </c>
      <c r="Q138" s="1302" t="s">
        <v>346</v>
      </c>
      <c r="R138" s="1303"/>
      <c r="S138" s="293" t="s">
        <v>334</v>
      </c>
      <c r="T138" s="1302" t="s">
        <v>347</v>
      </c>
      <c r="U138" s="1303"/>
      <c r="V138" s="1307"/>
      <c r="W138" s="1308"/>
      <c r="X138" s="1308"/>
      <c r="Y138" s="1308"/>
      <c r="Z138" s="1308"/>
      <c r="AA138" s="1308"/>
      <c r="AB138" s="1308"/>
      <c r="AC138" s="1308"/>
      <c r="AD138" s="1309"/>
    </row>
    <row r="139" spans="1:30" ht="21" customHeight="1">
      <c r="A139" s="295" t="s">
        <v>334</v>
      </c>
      <c r="B139" s="1302" t="s">
        <v>348</v>
      </c>
      <c r="C139" s="1303"/>
      <c r="D139" s="293" t="s">
        <v>334</v>
      </c>
      <c r="E139" s="1302" t="s">
        <v>349</v>
      </c>
      <c r="F139" s="1303"/>
      <c r="G139" s="293" t="s">
        <v>334</v>
      </c>
      <c r="H139" s="1317" t="s">
        <v>350</v>
      </c>
      <c r="I139" s="1303"/>
      <c r="J139" s="293" t="s">
        <v>334</v>
      </c>
      <c r="K139" s="1302" t="s">
        <v>388</v>
      </c>
      <c r="L139" s="1303"/>
      <c r="M139" s="293" t="s">
        <v>334</v>
      </c>
      <c r="N139" s="1317" t="s">
        <v>389</v>
      </c>
      <c r="O139" s="1303"/>
      <c r="P139" s="293" t="s">
        <v>334</v>
      </c>
      <c r="Q139" s="1302" t="s">
        <v>351</v>
      </c>
      <c r="R139" s="1303"/>
      <c r="S139" s="334" t="s">
        <v>334</v>
      </c>
      <c r="T139" s="1302" t="s">
        <v>352</v>
      </c>
      <c r="U139" s="1303"/>
      <c r="V139" s="1307"/>
      <c r="W139" s="1308"/>
      <c r="X139" s="1308"/>
      <c r="Y139" s="1308"/>
      <c r="Z139" s="1308"/>
      <c r="AA139" s="1308"/>
      <c r="AB139" s="1308"/>
      <c r="AC139" s="1308"/>
      <c r="AD139" s="1309"/>
    </row>
    <row r="140" spans="1:30" ht="21" customHeight="1" thickBot="1">
      <c r="A140" s="296" t="s">
        <v>334</v>
      </c>
      <c r="B140" s="1313" t="s">
        <v>353</v>
      </c>
      <c r="C140" s="1314"/>
      <c r="D140" s="294" t="s">
        <v>334</v>
      </c>
      <c r="E140" s="1313" t="s">
        <v>354</v>
      </c>
      <c r="F140" s="1314"/>
      <c r="G140" s="294" t="s">
        <v>334</v>
      </c>
      <c r="H140" s="1318" t="s">
        <v>355</v>
      </c>
      <c r="I140" s="1314"/>
      <c r="J140" s="294" t="s">
        <v>334</v>
      </c>
      <c r="K140" s="1313" t="s">
        <v>356</v>
      </c>
      <c r="L140" s="1314"/>
      <c r="M140" s="294" t="s">
        <v>334</v>
      </c>
      <c r="N140" s="1318" t="s">
        <v>357</v>
      </c>
      <c r="O140" s="1314"/>
      <c r="P140" s="294" t="s">
        <v>334</v>
      </c>
      <c r="Q140" s="1313" t="s">
        <v>358</v>
      </c>
      <c r="R140" s="1314"/>
      <c r="S140" s="294" t="s">
        <v>334</v>
      </c>
      <c r="T140" s="1313" t="s">
        <v>359</v>
      </c>
      <c r="U140" s="1314"/>
      <c r="V140" s="1310"/>
      <c r="W140" s="1311"/>
      <c r="X140" s="1311"/>
      <c r="Y140" s="1311"/>
      <c r="Z140" s="1311"/>
      <c r="AA140" s="1311"/>
      <c r="AB140" s="1311"/>
      <c r="AC140" s="1311"/>
      <c r="AD140" s="1312"/>
    </row>
    <row r="141" spans="1:30" ht="7.8" customHeight="1" thickBot="1">
      <c r="A141" s="197"/>
      <c r="B141" s="197"/>
      <c r="C141" s="197"/>
      <c r="D141" s="197"/>
      <c r="E141" s="197"/>
      <c r="F141" s="197"/>
      <c r="G141" s="197"/>
      <c r="H141" s="197"/>
      <c r="I141" s="197"/>
      <c r="J141" s="197"/>
      <c r="K141" s="197"/>
      <c r="L141" s="197"/>
      <c r="M141" s="197"/>
      <c r="N141" s="197"/>
      <c r="O141" s="197"/>
      <c r="P141" s="197"/>
      <c r="Q141" s="197"/>
      <c r="R141" s="197"/>
      <c r="S141" s="197"/>
      <c r="T141" s="197"/>
      <c r="U141" s="197"/>
      <c r="V141" s="197"/>
      <c r="W141" s="197"/>
      <c r="X141" s="197"/>
      <c r="Y141" s="197"/>
      <c r="Z141" s="197"/>
      <c r="AA141" s="197"/>
      <c r="AB141" s="197"/>
      <c r="AC141" s="197"/>
    </row>
    <row r="142" spans="1:30" ht="19.95" customHeight="1">
      <c r="A142" s="1319" t="s">
        <v>383</v>
      </c>
      <c r="B142" s="1320"/>
      <c r="C142" s="1320"/>
      <c r="D142" s="1320"/>
      <c r="E142" s="1323" t="s">
        <v>77</v>
      </c>
      <c r="F142" s="1323"/>
      <c r="G142" s="1323"/>
      <c r="H142" s="1323"/>
      <c r="I142" s="1323"/>
      <c r="J142" s="1324"/>
      <c r="K142" s="1325"/>
      <c r="L142" s="1325"/>
      <c r="M142" s="1325"/>
      <c r="N142" s="1325"/>
      <c r="O142" s="1325"/>
      <c r="P142" s="1325"/>
      <c r="Q142" s="1325"/>
      <c r="R142" s="1325"/>
      <c r="S142" s="1325"/>
      <c r="T142" s="1325"/>
      <c r="U142" s="1326"/>
      <c r="V142" s="328"/>
      <c r="W142" s="322"/>
      <c r="X142" s="322"/>
      <c r="Y142" s="322"/>
      <c r="Z142" s="322"/>
      <c r="AA142" s="322"/>
      <c r="AB142" s="322"/>
      <c r="AC142" s="322"/>
      <c r="AD142" s="322"/>
    </row>
    <row r="143" spans="1:30" ht="30.6" customHeight="1" thickBot="1">
      <c r="A143" s="1321"/>
      <c r="B143" s="1322"/>
      <c r="C143" s="1322"/>
      <c r="D143" s="1322"/>
      <c r="E143" s="1327" t="s">
        <v>165</v>
      </c>
      <c r="F143" s="1327"/>
      <c r="G143" s="1327"/>
      <c r="H143" s="1327"/>
      <c r="I143" s="1327"/>
      <c r="J143" s="1328"/>
      <c r="K143" s="1329"/>
      <c r="L143" s="1329"/>
      <c r="M143" s="1329"/>
      <c r="N143" s="1329"/>
      <c r="O143" s="1329"/>
      <c r="P143" s="1329"/>
      <c r="Q143" s="1329"/>
      <c r="R143" s="1329"/>
      <c r="S143" s="1329"/>
      <c r="T143" s="1329"/>
      <c r="U143" s="1330"/>
      <c r="V143" s="335"/>
      <c r="W143" s="329"/>
      <c r="X143" s="329"/>
      <c r="Y143" s="329"/>
      <c r="Z143" s="329"/>
      <c r="AA143" s="329"/>
      <c r="AB143" s="329"/>
      <c r="AC143" s="329"/>
      <c r="AD143" s="329"/>
    </row>
    <row r="144" spans="1:30" ht="16.8" customHeight="1" thickTop="1">
      <c r="A144" s="1331" t="s">
        <v>360</v>
      </c>
      <c r="B144" s="1332"/>
      <c r="C144" s="1332"/>
      <c r="D144" s="1332"/>
      <c r="E144" s="1332"/>
      <c r="F144" s="1332"/>
      <c r="G144" s="1332"/>
      <c r="H144" s="1332"/>
      <c r="I144" s="1332"/>
      <c r="J144" s="1332"/>
      <c r="K144" s="1332"/>
      <c r="L144" s="1332"/>
      <c r="M144" s="1332"/>
      <c r="N144" s="1332"/>
      <c r="O144" s="1332"/>
      <c r="P144" s="1332"/>
      <c r="Q144" s="1332"/>
      <c r="R144" s="1332"/>
      <c r="S144" s="1332"/>
      <c r="T144" s="1332"/>
      <c r="U144" s="1333"/>
      <c r="V144" s="1299" t="s">
        <v>421</v>
      </c>
      <c r="W144" s="1300"/>
      <c r="X144" s="1300"/>
      <c r="Y144" s="1300"/>
      <c r="Z144" s="1300"/>
      <c r="AA144" s="1300"/>
      <c r="AB144" s="1300"/>
      <c r="AC144" s="1300"/>
      <c r="AD144" s="1301"/>
    </row>
    <row r="145" spans="1:30" ht="21" customHeight="1">
      <c r="A145" s="295" t="s">
        <v>334</v>
      </c>
      <c r="B145" s="1302" t="s">
        <v>335</v>
      </c>
      <c r="C145" s="1303"/>
      <c r="D145" s="293" t="s">
        <v>334</v>
      </c>
      <c r="E145" s="1302" t="s">
        <v>336</v>
      </c>
      <c r="F145" s="1303"/>
      <c r="G145" s="346" t="s">
        <v>25</v>
      </c>
      <c r="H145" s="1315" t="s">
        <v>429</v>
      </c>
      <c r="I145" s="1316"/>
      <c r="J145" s="293" t="s">
        <v>334</v>
      </c>
      <c r="K145" s="1302" t="s">
        <v>337</v>
      </c>
      <c r="L145" s="1303"/>
      <c r="M145" s="293" t="s">
        <v>334</v>
      </c>
      <c r="N145" s="1317" t="s">
        <v>338</v>
      </c>
      <c r="O145" s="1303"/>
      <c r="P145" s="334" t="s">
        <v>334</v>
      </c>
      <c r="Q145" s="1302" t="s">
        <v>339</v>
      </c>
      <c r="R145" s="1303"/>
      <c r="S145" s="293" t="s">
        <v>334</v>
      </c>
      <c r="T145" s="1302" t="s">
        <v>340</v>
      </c>
      <c r="U145" s="1303"/>
      <c r="V145" s="1304" t="s">
        <v>420</v>
      </c>
      <c r="W145" s="1305"/>
      <c r="X145" s="1305"/>
      <c r="Y145" s="1305"/>
      <c r="Z145" s="1305"/>
      <c r="AA145" s="1305"/>
      <c r="AB145" s="1305"/>
      <c r="AC145" s="1305"/>
      <c r="AD145" s="1306"/>
    </row>
    <row r="146" spans="1:30" ht="21" customHeight="1">
      <c r="A146" s="295" t="s">
        <v>334</v>
      </c>
      <c r="B146" s="1302" t="s">
        <v>341</v>
      </c>
      <c r="C146" s="1303"/>
      <c r="D146" s="293" t="s">
        <v>334</v>
      </c>
      <c r="E146" s="1302" t="s">
        <v>342</v>
      </c>
      <c r="F146" s="1303"/>
      <c r="G146" s="293" t="s">
        <v>334</v>
      </c>
      <c r="H146" s="1317" t="s">
        <v>343</v>
      </c>
      <c r="I146" s="1303"/>
      <c r="J146" s="293" t="s">
        <v>334</v>
      </c>
      <c r="K146" s="1302" t="s">
        <v>344</v>
      </c>
      <c r="L146" s="1303"/>
      <c r="M146" s="293" t="s">
        <v>334</v>
      </c>
      <c r="N146" s="1317" t="s">
        <v>345</v>
      </c>
      <c r="O146" s="1303"/>
      <c r="P146" s="293" t="s">
        <v>334</v>
      </c>
      <c r="Q146" s="1302" t="s">
        <v>346</v>
      </c>
      <c r="R146" s="1303"/>
      <c r="S146" s="293" t="s">
        <v>334</v>
      </c>
      <c r="T146" s="1302" t="s">
        <v>347</v>
      </c>
      <c r="U146" s="1303"/>
      <c r="V146" s="1307"/>
      <c r="W146" s="1308"/>
      <c r="X146" s="1308"/>
      <c r="Y146" s="1308"/>
      <c r="Z146" s="1308"/>
      <c r="AA146" s="1308"/>
      <c r="AB146" s="1308"/>
      <c r="AC146" s="1308"/>
      <c r="AD146" s="1309"/>
    </row>
    <row r="147" spans="1:30" ht="21" customHeight="1">
      <c r="A147" s="295" t="s">
        <v>334</v>
      </c>
      <c r="B147" s="1302" t="s">
        <v>348</v>
      </c>
      <c r="C147" s="1303"/>
      <c r="D147" s="293" t="s">
        <v>334</v>
      </c>
      <c r="E147" s="1302" t="s">
        <v>349</v>
      </c>
      <c r="F147" s="1303"/>
      <c r="G147" s="293" t="s">
        <v>334</v>
      </c>
      <c r="H147" s="1317" t="s">
        <v>350</v>
      </c>
      <c r="I147" s="1303"/>
      <c r="J147" s="293" t="s">
        <v>334</v>
      </c>
      <c r="K147" s="1302" t="s">
        <v>388</v>
      </c>
      <c r="L147" s="1303"/>
      <c r="M147" s="293" t="s">
        <v>334</v>
      </c>
      <c r="N147" s="1317" t="s">
        <v>389</v>
      </c>
      <c r="O147" s="1303"/>
      <c r="P147" s="293" t="s">
        <v>334</v>
      </c>
      <c r="Q147" s="1302" t="s">
        <v>351</v>
      </c>
      <c r="R147" s="1303"/>
      <c r="S147" s="334" t="s">
        <v>334</v>
      </c>
      <c r="T147" s="1302" t="s">
        <v>352</v>
      </c>
      <c r="U147" s="1303"/>
      <c r="V147" s="1307"/>
      <c r="W147" s="1308"/>
      <c r="X147" s="1308"/>
      <c r="Y147" s="1308"/>
      <c r="Z147" s="1308"/>
      <c r="AA147" s="1308"/>
      <c r="AB147" s="1308"/>
      <c r="AC147" s="1308"/>
      <c r="AD147" s="1309"/>
    </row>
    <row r="148" spans="1:30" ht="21" customHeight="1" thickBot="1">
      <c r="A148" s="296" t="s">
        <v>334</v>
      </c>
      <c r="B148" s="1313" t="s">
        <v>353</v>
      </c>
      <c r="C148" s="1314"/>
      <c r="D148" s="294" t="s">
        <v>334</v>
      </c>
      <c r="E148" s="1313" t="s">
        <v>354</v>
      </c>
      <c r="F148" s="1314"/>
      <c r="G148" s="294" t="s">
        <v>334</v>
      </c>
      <c r="H148" s="1318" t="s">
        <v>355</v>
      </c>
      <c r="I148" s="1314"/>
      <c r="J148" s="294" t="s">
        <v>334</v>
      </c>
      <c r="K148" s="1313" t="s">
        <v>356</v>
      </c>
      <c r="L148" s="1314"/>
      <c r="M148" s="294" t="s">
        <v>334</v>
      </c>
      <c r="N148" s="1318" t="s">
        <v>357</v>
      </c>
      <c r="O148" s="1314"/>
      <c r="P148" s="294" t="s">
        <v>334</v>
      </c>
      <c r="Q148" s="1313" t="s">
        <v>358</v>
      </c>
      <c r="R148" s="1314"/>
      <c r="S148" s="294" t="s">
        <v>334</v>
      </c>
      <c r="T148" s="1313" t="s">
        <v>359</v>
      </c>
      <c r="U148" s="1314"/>
      <c r="V148" s="1310"/>
      <c r="W148" s="1311"/>
      <c r="X148" s="1311"/>
      <c r="Y148" s="1311"/>
      <c r="Z148" s="1311"/>
      <c r="AA148" s="1311"/>
      <c r="AB148" s="1311"/>
      <c r="AC148" s="1311"/>
      <c r="AD148" s="1312"/>
    </row>
    <row r="149" spans="1:30" ht="7.8" customHeight="1" thickBot="1">
      <c r="A149" s="197"/>
      <c r="B149" s="197"/>
      <c r="C149" s="197"/>
      <c r="D149" s="197"/>
      <c r="E149" s="197"/>
      <c r="F149" s="197"/>
      <c r="G149" s="197"/>
      <c r="H149" s="197"/>
      <c r="I149" s="197"/>
      <c r="J149" s="197"/>
      <c r="K149" s="197"/>
      <c r="L149" s="197"/>
      <c r="M149" s="197"/>
      <c r="N149" s="197"/>
      <c r="O149" s="197"/>
      <c r="P149" s="197"/>
      <c r="Q149" s="197"/>
      <c r="R149" s="197"/>
      <c r="S149" s="197"/>
      <c r="T149" s="197"/>
      <c r="U149" s="197"/>
      <c r="V149" s="197"/>
      <c r="W149" s="197"/>
      <c r="X149" s="197"/>
      <c r="Y149" s="197"/>
      <c r="Z149" s="197"/>
      <c r="AA149" s="197"/>
      <c r="AB149" s="197"/>
      <c r="AC149" s="197"/>
    </row>
    <row r="150" spans="1:30" ht="19.95" customHeight="1">
      <c r="A150" s="1319" t="s">
        <v>383</v>
      </c>
      <c r="B150" s="1320"/>
      <c r="C150" s="1320"/>
      <c r="D150" s="1320"/>
      <c r="E150" s="1323" t="s">
        <v>77</v>
      </c>
      <c r="F150" s="1323"/>
      <c r="G150" s="1323"/>
      <c r="H150" s="1323"/>
      <c r="I150" s="1323"/>
      <c r="J150" s="1324"/>
      <c r="K150" s="1325"/>
      <c r="L150" s="1325"/>
      <c r="M150" s="1325"/>
      <c r="N150" s="1325"/>
      <c r="O150" s="1325"/>
      <c r="P150" s="1325"/>
      <c r="Q150" s="1325"/>
      <c r="R150" s="1325"/>
      <c r="S150" s="1325"/>
      <c r="T150" s="1325"/>
      <c r="U150" s="1326"/>
      <c r="V150" s="328"/>
      <c r="W150" s="322"/>
      <c r="X150" s="322"/>
      <c r="Y150" s="322"/>
      <c r="Z150" s="322"/>
      <c r="AA150" s="322"/>
      <c r="AB150" s="322"/>
      <c r="AC150" s="322"/>
      <c r="AD150" s="322"/>
    </row>
    <row r="151" spans="1:30" ht="30.6" customHeight="1" thickBot="1">
      <c r="A151" s="1321"/>
      <c r="B151" s="1322"/>
      <c r="C151" s="1322"/>
      <c r="D151" s="1322"/>
      <c r="E151" s="1327" t="s">
        <v>165</v>
      </c>
      <c r="F151" s="1327"/>
      <c r="G151" s="1327"/>
      <c r="H151" s="1327"/>
      <c r="I151" s="1327"/>
      <c r="J151" s="1328"/>
      <c r="K151" s="1329"/>
      <c r="L151" s="1329"/>
      <c r="M151" s="1329"/>
      <c r="N151" s="1329"/>
      <c r="O151" s="1329"/>
      <c r="P151" s="1329"/>
      <c r="Q151" s="1329"/>
      <c r="R151" s="1329"/>
      <c r="S151" s="1329"/>
      <c r="T151" s="1329"/>
      <c r="U151" s="1330"/>
      <c r="V151" s="335"/>
      <c r="W151" s="329"/>
      <c r="X151" s="329"/>
      <c r="Y151" s="329"/>
      <c r="Z151" s="329"/>
      <c r="AA151" s="329"/>
      <c r="AB151" s="329"/>
      <c r="AC151" s="329"/>
      <c r="AD151" s="329"/>
    </row>
    <row r="152" spans="1:30" ht="16.8" customHeight="1" thickTop="1">
      <c r="A152" s="1331" t="s">
        <v>360</v>
      </c>
      <c r="B152" s="1332"/>
      <c r="C152" s="1332"/>
      <c r="D152" s="1332"/>
      <c r="E152" s="1332"/>
      <c r="F152" s="1332"/>
      <c r="G152" s="1332"/>
      <c r="H152" s="1332"/>
      <c r="I152" s="1332"/>
      <c r="J152" s="1332"/>
      <c r="K152" s="1332"/>
      <c r="L152" s="1332"/>
      <c r="M152" s="1332"/>
      <c r="N152" s="1332"/>
      <c r="O152" s="1332"/>
      <c r="P152" s="1332"/>
      <c r="Q152" s="1332"/>
      <c r="R152" s="1332"/>
      <c r="S152" s="1332"/>
      <c r="T152" s="1332"/>
      <c r="U152" s="1333"/>
      <c r="V152" s="1299" t="s">
        <v>421</v>
      </c>
      <c r="W152" s="1300"/>
      <c r="X152" s="1300"/>
      <c r="Y152" s="1300"/>
      <c r="Z152" s="1300"/>
      <c r="AA152" s="1300"/>
      <c r="AB152" s="1300"/>
      <c r="AC152" s="1300"/>
      <c r="AD152" s="1301"/>
    </row>
    <row r="153" spans="1:30" ht="21" customHeight="1">
      <c r="A153" s="295" t="s">
        <v>334</v>
      </c>
      <c r="B153" s="1302" t="s">
        <v>335</v>
      </c>
      <c r="C153" s="1303"/>
      <c r="D153" s="293" t="s">
        <v>334</v>
      </c>
      <c r="E153" s="1302" t="s">
        <v>336</v>
      </c>
      <c r="F153" s="1303"/>
      <c r="G153" s="346" t="s">
        <v>25</v>
      </c>
      <c r="H153" s="1315" t="s">
        <v>429</v>
      </c>
      <c r="I153" s="1316"/>
      <c r="J153" s="293" t="s">
        <v>334</v>
      </c>
      <c r="K153" s="1302" t="s">
        <v>337</v>
      </c>
      <c r="L153" s="1303"/>
      <c r="M153" s="293" t="s">
        <v>334</v>
      </c>
      <c r="N153" s="1317" t="s">
        <v>338</v>
      </c>
      <c r="O153" s="1303"/>
      <c r="P153" s="334" t="s">
        <v>334</v>
      </c>
      <c r="Q153" s="1302" t="s">
        <v>339</v>
      </c>
      <c r="R153" s="1303"/>
      <c r="S153" s="293" t="s">
        <v>334</v>
      </c>
      <c r="T153" s="1302" t="s">
        <v>340</v>
      </c>
      <c r="U153" s="1303"/>
      <c r="V153" s="1304" t="s">
        <v>420</v>
      </c>
      <c r="W153" s="1305"/>
      <c r="X153" s="1305"/>
      <c r="Y153" s="1305"/>
      <c r="Z153" s="1305"/>
      <c r="AA153" s="1305"/>
      <c r="AB153" s="1305"/>
      <c r="AC153" s="1305"/>
      <c r="AD153" s="1306"/>
    </row>
    <row r="154" spans="1:30" ht="21" customHeight="1">
      <c r="A154" s="295" t="s">
        <v>334</v>
      </c>
      <c r="B154" s="1302" t="s">
        <v>341</v>
      </c>
      <c r="C154" s="1303"/>
      <c r="D154" s="293" t="s">
        <v>334</v>
      </c>
      <c r="E154" s="1302" t="s">
        <v>342</v>
      </c>
      <c r="F154" s="1303"/>
      <c r="G154" s="293" t="s">
        <v>334</v>
      </c>
      <c r="H154" s="1317" t="s">
        <v>343</v>
      </c>
      <c r="I154" s="1303"/>
      <c r="J154" s="293" t="s">
        <v>334</v>
      </c>
      <c r="K154" s="1302" t="s">
        <v>344</v>
      </c>
      <c r="L154" s="1303"/>
      <c r="M154" s="293" t="s">
        <v>334</v>
      </c>
      <c r="N154" s="1317" t="s">
        <v>345</v>
      </c>
      <c r="O154" s="1303"/>
      <c r="P154" s="293" t="s">
        <v>334</v>
      </c>
      <c r="Q154" s="1302" t="s">
        <v>346</v>
      </c>
      <c r="R154" s="1303"/>
      <c r="S154" s="293" t="s">
        <v>334</v>
      </c>
      <c r="T154" s="1302" t="s">
        <v>347</v>
      </c>
      <c r="U154" s="1303"/>
      <c r="V154" s="1307"/>
      <c r="W154" s="1308"/>
      <c r="X154" s="1308"/>
      <c r="Y154" s="1308"/>
      <c r="Z154" s="1308"/>
      <c r="AA154" s="1308"/>
      <c r="AB154" s="1308"/>
      <c r="AC154" s="1308"/>
      <c r="AD154" s="1309"/>
    </row>
    <row r="155" spans="1:30" ht="21" customHeight="1">
      <c r="A155" s="295" t="s">
        <v>334</v>
      </c>
      <c r="B155" s="1302" t="s">
        <v>348</v>
      </c>
      <c r="C155" s="1303"/>
      <c r="D155" s="293" t="s">
        <v>334</v>
      </c>
      <c r="E155" s="1302" t="s">
        <v>349</v>
      </c>
      <c r="F155" s="1303"/>
      <c r="G155" s="293" t="s">
        <v>334</v>
      </c>
      <c r="H155" s="1317" t="s">
        <v>350</v>
      </c>
      <c r="I155" s="1303"/>
      <c r="J155" s="293" t="s">
        <v>334</v>
      </c>
      <c r="K155" s="1302" t="s">
        <v>388</v>
      </c>
      <c r="L155" s="1303"/>
      <c r="M155" s="293" t="s">
        <v>334</v>
      </c>
      <c r="N155" s="1317" t="s">
        <v>389</v>
      </c>
      <c r="O155" s="1303"/>
      <c r="P155" s="293" t="s">
        <v>334</v>
      </c>
      <c r="Q155" s="1302" t="s">
        <v>351</v>
      </c>
      <c r="R155" s="1303"/>
      <c r="S155" s="334" t="s">
        <v>334</v>
      </c>
      <c r="T155" s="1302" t="s">
        <v>352</v>
      </c>
      <c r="U155" s="1303"/>
      <c r="V155" s="1307"/>
      <c r="W155" s="1308"/>
      <c r="X155" s="1308"/>
      <c r="Y155" s="1308"/>
      <c r="Z155" s="1308"/>
      <c r="AA155" s="1308"/>
      <c r="AB155" s="1308"/>
      <c r="AC155" s="1308"/>
      <c r="AD155" s="1309"/>
    </row>
    <row r="156" spans="1:30" ht="21" customHeight="1" thickBot="1">
      <c r="A156" s="296" t="s">
        <v>334</v>
      </c>
      <c r="B156" s="1313" t="s">
        <v>353</v>
      </c>
      <c r="C156" s="1314"/>
      <c r="D156" s="294" t="s">
        <v>334</v>
      </c>
      <c r="E156" s="1313" t="s">
        <v>354</v>
      </c>
      <c r="F156" s="1314"/>
      <c r="G156" s="294" t="s">
        <v>334</v>
      </c>
      <c r="H156" s="1318" t="s">
        <v>355</v>
      </c>
      <c r="I156" s="1314"/>
      <c r="J156" s="294" t="s">
        <v>334</v>
      </c>
      <c r="K156" s="1313" t="s">
        <v>356</v>
      </c>
      <c r="L156" s="1314"/>
      <c r="M156" s="294" t="s">
        <v>334</v>
      </c>
      <c r="N156" s="1318" t="s">
        <v>357</v>
      </c>
      <c r="O156" s="1314"/>
      <c r="P156" s="294" t="s">
        <v>334</v>
      </c>
      <c r="Q156" s="1313" t="s">
        <v>358</v>
      </c>
      <c r="R156" s="1314"/>
      <c r="S156" s="294" t="s">
        <v>334</v>
      </c>
      <c r="T156" s="1313" t="s">
        <v>359</v>
      </c>
      <c r="U156" s="1314"/>
      <c r="V156" s="1310"/>
      <c r="W156" s="1311"/>
      <c r="X156" s="1311"/>
      <c r="Y156" s="1311"/>
      <c r="Z156" s="1311"/>
      <c r="AA156" s="1311"/>
      <c r="AB156" s="1311"/>
      <c r="AC156" s="1311"/>
      <c r="AD156" s="1312"/>
    </row>
    <row r="157" spans="1:30" ht="19.95" customHeight="1" thickBot="1">
      <c r="A157" s="1352" t="s">
        <v>397</v>
      </c>
      <c r="B157" s="1352"/>
      <c r="C157" s="1352"/>
      <c r="D157" s="1352"/>
      <c r="E157" s="1352"/>
      <c r="F157" s="1352"/>
      <c r="G157" s="1352"/>
      <c r="H157" s="1352"/>
      <c r="I157" s="1352"/>
      <c r="J157" s="1352"/>
      <c r="K157" s="1352"/>
      <c r="L157" s="1352"/>
      <c r="M157" s="1352"/>
      <c r="N157" s="1352"/>
      <c r="O157" s="1352"/>
      <c r="P157" s="1352"/>
      <c r="Q157" s="1352"/>
      <c r="R157" s="1352"/>
      <c r="S157" s="1352"/>
      <c r="T157" s="1352"/>
      <c r="U157" s="1352"/>
      <c r="V157" s="1352"/>
      <c r="W157" s="1352"/>
      <c r="X157" s="1352"/>
      <c r="Y157" s="1352"/>
      <c r="Z157" s="1352"/>
      <c r="AA157" s="1352"/>
      <c r="AB157" s="1352"/>
      <c r="AC157" s="1352"/>
      <c r="AD157" s="1352"/>
    </row>
    <row r="158" spans="1:30" ht="19.2" customHeight="1">
      <c r="A158" s="1353" t="str">
        <f>A103</f>
        <v>【利用開始日当日：アレルギー対応のご確認について】
アレルギー対応の最終確認のため、利用開始日の当日に必ず食堂スタッフとの打ち合わせをお願いいたします。
場　　所： 食堂
対応時間： 10:00～11:00 ／ 14:00～16:00
お 願 い ： 打ち合わせの後、確認の証として団体責任者様のサインをいただきます。</v>
      </c>
      <c r="B158" s="1354"/>
      <c r="C158" s="1354"/>
      <c r="D158" s="1354"/>
      <c r="E158" s="1354"/>
      <c r="F158" s="1354"/>
      <c r="G158" s="1354"/>
      <c r="H158" s="1354"/>
      <c r="I158" s="1354"/>
      <c r="J158" s="1354"/>
      <c r="K158" s="1354"/>
      <c r="L158" s="1354"/>
      <c r="M158" s="1354"/>
      <c r="N158" s="1354"/>
      <c r="O158" s="1354"/>
      <c r="P158" s="1354"/>
      <c r="Q158" s="1354"/>
      <c r="R158" s="1354"/>
      <c r="S158" s="1354"/>
      <c r="T158" s="1354"/>
      <c r="U158" s="1355"/>
      <c r="V158" s="1359" t="s">
        <v>381</v>
      </c>
      <c r="W158" s="1360"/>
      <c r="X158" s="1360"/>
      <c r="Y158" s="1360"/>
      <c r="Z158" s="1360"/>
      <c r="AA158" s="1360"/>
      <c r="AB158" s="1360"/>
      <c r="AC158" s="1360"/>
      <c r="AD158" s="1361"/>
    </row>
    <row r="159" spans="1:30" s="320" customFormat="1" ht="60" customHeight="1" thickBot="1">
      <c r="A159" s="1356"/>
      <c r="B159" s="1357"/>
      <c r="C159" s="1357"/>
      <c r="D159" s="1357"/>
      <c r="E159" s="1357"/>
      <c r="F159" s="1357"/>
      <c r="G159" s="1357"/>
      <c r="H159" s="1357"/>
      <c r="I159" s="1357"/>
      <c r="J159" s="1357"/>
      <c r="K159" s="1357"/>
      <c r="L159" s="1357"/>
      <c r="M159" s="1357"/>
      <c r="N159" s="1357"/>
      <c r="O159" s="1357"/>
      <c r="P159" s="1357"/>
      <c r="Q159" s="1357"/>
      <c r="R159" s="1357"/>
      <c r="S159" s="1357"/>
      <c r="T159" s="1357"/>
      <c r="U159" s="1358"/>
      <c r="V159" s="1378"/>
      <c r="W159" s="1379"/>
      <c r="X159" s="1379"/>
      <c r="Y159" s="1379"/>
      <c r="Z159" s="1379"/>
      <c r="AA159" s="1379"/>
      <c r="AB159" s="1379"/>
      <c r="AC159" s="1379"/>
      <c r="AD159" s="1380"/>
    </row>
    <row r="160" spans="1:30" ht="16.8" customHeight="1" thickBot="1">
      <c r="A160" s="197"/>
      <c r="B160" s="197"/>
      <c r="C160" s="197"/>
      <c r="D160" s="197"/>
      <c r="E160" s="197"/>
      <c r="F160" s="197"/>
      <c r="G160" s="197"/>
      <c r="H160" s="197"/>
      <c r="I160" s="197"/>
      <c r="J160" s="197"/>
      <c r="K160" s="197"/>
      <c r="L160" s="197"/>
      <c r="M160" s="197"/>
      <c r="N160" s="197"/>
      <c r="O160" s="197"/>
      <c r="P160" s="197"/>
      <c r="Q160" s="197"/>
      <c r="R160" s="197"/>
      <c r="S160" s="197"/>
      <c r="T160" s="197"/>
      <c r="U160" s="197"/>
      <c r="V160" s="197"/>
      <c r="W160" s="197"/>
      <c r="X160" s="197"/>
      <c r="Y160" s="1381" t="str">
        <f>①活動計画表!$AK$91</f>
        <v>ver2607</v>
      </c>
      <c r="Z160" s="1381"/>
      <c r="AA160" s="1381"/>
      <c r="AB160" s="1381"/>
      <c r="AC160" s="1381"/>
      <c r="AD160" s="1381"/>
    </row>
    <row r="161" spans="1:32" s="19" customFormat="1" ht="22.2" customHeight="1">
      <c r="A161" s="1382" t="s">
        <v>112</v>
      </c>
      <c r="B161" s="1383"/>
      <c r="C161" s="1383"/>
      <c r="D161" s="1383"/>
      <c r="E161" s="1383"/>
      <c r="F161" s="1383"/>
      <c r="G161" s="1383"/>
      <c r="H161" s="1383"/>
      <c r="I161" s="1383"/>
      <c r="J161" s="1384"/>
      <c r="K161" s="180"/>
      <c r="L161" s="181" t="s">
        <v>282</v>
      </c>
      <c r="M161" s="182"/>
      <c r="N161" s="182"/>
      <c r="O161" s="182"/>
      <c r="P161" s="182"/>
      <c r="Q161" s="182"/>
      <c r="R161" s="25"/>
      <c r="S161" s="25"/>
      <c r="T161" s="25"/>
      <c r="U161" s="25"/>
      <c r="V161" s="25"/>
      <c r="W161" s="25"/>
      <c r="X161" s="25"/>
      <c r="Y161" s="25"/>
      <c r="Z161" s="25"/>
      <c r="AA161" s="25"/>
      <c r="AB161" s="25"/>
      <c r="AC161" s="25"/>
    </row>
    <row r="162" spans="1:32" s="19" customFormat="1" ht="15.6" customHeight="1">
      <c r="A162" s="1385" t="s">
        <v>410</v>
      </c>
      <c r="B162" s="1386"/>
      <c r="C162" s="1386"/>
      <c r="D162" s="1386"/>
      <c r="E162" s="1386"/>
      <c r="F162" s="1386"/>
      <c r="G162" s="1386"/>
      <c r="H162" s="1386"/>
      <c r="I162" s="1386"/>
      <c r="J162" s="1387"/>
      <c r="K162" s="183" t="s">
        <v>134</v>
      </c>
      <c r="L162" s="183"/>
      <c r="M162" s="183"/>
      <c r="N162" s="183" t="s">
        <v>133</v>
      </c>
      <c r="O162" s="182"/>
      <c r="P162" s="182"/>
      <c r="Q162" s="182"/>
      <c r="R162" s="182"/>
      <c r="S162" s="182"/>
      <c r="T162" s="182"/>
      <c r="U162" s="182"/>
      <c r="V162" s="182"/>
      <c r="W162" s="182"/>
      <c r="X162" s="182"/>
      <c r="Y162" s="182"/>
      <c r="Z162" s="182"/>
      <c r="AA162" s="182"/>
      <c r="AB162" s="182"/>
      <c r="AC162" s="182"/>
    </row>
    <row r="163" spans="1:32" s="19" customFormat="1" ht="15.6" customHeight="1">
      <c r="A163" s="1388"/>
      <c r="B163" s="1386"/>
      <c r="C163" s="1386"/>
      <c r="D163" s="1386"/>
      <c r="E163" s="1386"/>
      <c r="F163" s="1386"/>
      <c r="G163" s="1386"/>
      <c r="H163" s="1386"/>
      <c r="I163" s="1386"/>
      <c r="J163" s="1387"/>
      <c r="K163" s="184" t="s">
        <v>132</v>
      </c>
      <c r="L163" s="185"/>
      <c r="M163" s="186"/>
      <c r="N163" s="186"/>
      <c r="O163" s="186"/>
      <c r="P163" s="187"/>
      <c r="Q163" s="187"/>
      <c r="R163" s="182"/>
      <c r="S163" s="182"/>
      <c r="T163" s="182"/>
      <c r="U163" s="182"/>
      <c r="V163" s="182"/>
      <c r="W163" s="182"/>
      <c r="X163" s="182"/>
      <c r="Y163" s="182"/>
      <c r="Z163" s="182"/>
      <c r="AA163" s="182"/>
      <c r="AB163" s="182"/>
      <c r="AC163" s="182"/>
      <c r="AE163" s="188"/>
    </row>
    <row r="164" spans="1:32" s="19" customFormat="1" ht="15.75" customHeight="1">
      <c r="A164" s="1388"/>
      <c r="B164" s="1386"/>
      <c r="C164" s="1386"/>
      <c r="D164" s="1386"/>
      <c r="E164" s="1386"/>
      <c r="F164" s="1386"/>
      <c r="G164" s="1386"/>
      <c r="H164" s="1386"/>
      <c r="I164" s="1386"/>
      <c r="J164" s="1387"/>
      <c r="K164" s="23" t="s">
        <v>166</v>
      </c>
      <c r="L164" s="184"/>
      <c r="M164" s="189"/>
      <c r="N164" s="189"/>
      <c r="O164" s="189"/>
      <c r="P164" s="190"/>
      <c r="Q164" s="190"/>
      <c r="R164" s="25"/>
      <c r="S164" s="191"/>
      <c r="T164" s="191"/>
      <c r="U164" s="191"/>
      <c r="V164" s="191"/>
      <c r="W164" s="191"/>
      <c r="X164" s="191"/>
      <c r="Y164" s="191"/>
      <c r="Z164" s="191"/>
      <c r="AA164" s="191"/>
      <c r="AB164" s="191"/>
      <c r="AC164" s="191"/>
      <c r="AD164" s="192"/>
    </row>
    <row r="165" spans="1:32" s="19" customFormat="1" ht="15.75" customHeight="1" thickBot="1">
      <c r="A165" s="1389"/>
      <c r="B165" s="1390"/>
      <c r="C165" s="1390"/>
      <c r="D165" s="1390"/>
      <c r="E165" s="1390"/>
      <c r="F165" s="1390"/>
      <c r="G165" s="1390"/>
      <c r="H165" s="1390"/>
      <c r="I165" s="1390"/>
      <c r="J165" s="1391"/>
      <c r="K165" s="183" t="s">
        <v>382</v>
      </c>
      <c r="L165" s="183"/>
      <c r="M165" s="191"/>
      <c r="N165" s="191"/>
      <c r="O165" s="191"/>
      <c r="P165" s="25"/>
      <c r="Q165" s="25"/>
      <c r="R165" s="25"/>
      <c r="S165" s="183" t="s">
        <v>235</v>
      </c>
      <c r="T165" s="191"/>
      <c r="U165" s="191"/>
      <c r="V165" s="191"/>
      <c r="W165" s="191"/>
      <c r="X165" s="191"/>
      <c r="Y165" s="191"/>
      <c r="Z165" s="191"/>
      <c r="AA165" s="191"/>
      <c r="AB165" s="191"/>
      <c r="AC165" s="191"/>
      <c r="AD165" s="192"/>
    </row>
    <row r="166" spans="1:32" s="19" customFormat="1" ht="5.4" customHeight="1" thickBot="1">
      <c r="A166" s="336"/>
      <c r="B166" s="336"/>
      <c r="C166" s="336"/>
      <c r="D166" s="336"/>
      <c r="E166" s="336"/>
      <c r="F166" s="336"/>
      <c r="G166" s="336"/>
      <c r="H166" s="336"/>
      <c r="I166" s="336"/>
      <c r="J166" s="336"/>
      <c r="K166" s="183"/>
      <c r="L166" s="25"/>
      <c r="M166" s="191"/>
      <c r="N166" s="191"/>
      <c r="O166" s="191"/>
      <c r="P166" s="24"/>
      <c r="Q166" s="24"/>
      <c r="R166" s="25"/>
      <c r="S166" s="191"/>
      <c r="T166" s="191"/>
      <c r="U166" s="191"/>
      <c r="V166" s="191"/>
      <c r="W166" s="191"/>
      <c r="X166" s="191"/>
      <c r="Y166" s="191"/>
      <c r="Z166" s="191"/>
      <c r="AA166" s="191"/>
      <c r="AB166" s="191"/>
      <c r="AC166" s="191"/>
      <c r="AD166" s="192"/>
    </row>
    <row r="167" spans="1:32" s="19" customFormat="1" ht="15.75" customHeight="1">
      <c r="A167" s="1392" t="s">
        <v>163</v>
      </c>
      <c r="B167" s="1393"/>
      <c r="C167" s="1393"/>
      <c r="D167" s="1393"/>
      <c r="E167" s="1393"/>
      <c r="F167" s="1393"/>
      <c r="G167" s="1393"/>
      <c r="H167" s="1393"/>
      <c r="I167" s="1393"/>
      <c r="J167" s="1393"/>
      <c r="K167" s="1393"/>
      <c r="L167" s="1394"/>
      <c r="M167" s="191"/>
      <c r="N167" s="191"/>
      <c r="O167" s="191"/>
      <c r="P167" s="24"/>
      <c r="Q167" s="24"/>
      <c r="R167" s="25"/>
      <c r="S167" s="191"/>
      <c r="T167" s="191"/>
      <c r="U167" s="191"/>
      <c r="V167" s="191"/>
      <c r="W167" s="191"/>
      <c r="X167" s="191"/>
      <c r="Y167" s="191"/>
      <c r="Z167" s="191"/>
      <c r="AA167" s="191"/>
      <c r="AB167" s="191"/>
      <c r="AC167" s="191"/>
      <c r="AD167" s="192"/>
      <c r="AF167" s="19" t="s">
        <v>426</v>
      </c>
    </row>
    <row r="168" spans="1:32" s="19" customFormat="1" ht="29.4" customHeight="1" thickBot="1">
      <c r="A168" s="330" t="s">
        <v>168</v>
      </c>
      <c r="B168" s="1337">
        <f>$B$8</f>
        <v>0</v>
      </c>
      <c r="C168" s="1338"/>
      <c r="D168" s="1338"/>
      <c r="E168" s="1339"/>
      <c r="F168" s="1340" t="s">
        <v>169</v>
      </c>
      <c r="G168" s="1341"/>
      <c r="H168" s="1337" t="s">
        <v>407</v>
      </c>
      <c r="I168" s="1342"/>
      <c r="J168" s="1342"/>
      <c r="K168" s="1343"/>
      <c r="L168" s="321" t="s">
        <v>170</v>
      </c>
      <c r="M168" s="191"/>
      <c r="N168" s="191"/>
      <c r="O168" s="191"/>
      <c r="P168" s="24"/>
      <c r="Q168" s="24"/>
      <c r="R168" s="25"/>
      <c r="S168" s="191"/>
      <c r="T168" s="191"/>
      <c r="U168" s="191"/>
      <c r="V168" s="191"/>
      <c r="W168" s="191"/>
      <c r="X168" s="191"/>
      <c r="Y168" s="191"/>
      <c r="Z168" s="191"/>
      <c r="AA168" s="191"/>
      <c r="AB168" s="191"/>
      <c r="AC168" s="191"/>
      <c r="AD168" s="192"/>
      <c r="AF168" s="19">
        <f>COUNTA($J174,$J182,$J190,$J198,$J206)</f>
        <v>0</v>
      </c>
    </row>
    <row r="169" spans="1:32" s="19" customFormat="1" ht="6" customHeight="1">
      <c r="A169" s="336"/>
      <c r="B169" s="336"/>
      <c r="C169" s="336"/>
      <c r="D169" s="336"/>
      <c r="E169" s="336"/>
      <c r="F169" s="336"/>
      <c r="G169" s="336"/>
      <c r="H169" s="336"/>
      <c r="I169" s="336"/>
      <c r="J169" s="336"/>
      <c r="K169" s="193"/>
      <c r="L169" s="25"/>
      <c r="M169" s="191"/>
      <c r="N169" s="191"/>
      <c r="O169" s="191"/>
      <c r="P169" s="25"/>
      <c r="Q169" s="25"/>
      <c r="R169" s="25"/>
      <c r="S169" s="191"/>
      <c r="T169" s="191"/>
      <c r="U169" s="191"/>
      <c r="V169" s="191"/>
      <c r="W169" s="191"/>
      <c r="X169" s="191"/>
      <c r="Y169" s="191"/>
      <c r="Z169" s="191"/>
      <c r="AA169" s="191"/>
      <c r="AB169" s="191"/>
      <c r="AC169" s="191"/>
      <c r="AD169" s="192"/>
    </row>
    <row r="170" spans="1:32" ht="27.75" customHeight="1">
      <c r="A170" s="1344" t="s">
        <v>30</v>
      </c>
      <c r="B170" s="1344"/>
      <c r="C170" s="1344"/>
      <c r="D170" s="1344"/>
      <c r="E170" s="1345">
        <f>●ご利用者情報!$D$5</f>
        <v>0</v>
      </c>
      <c r="F170" s="1345"/>
      <c r="G170" s="1345"/>
      <c r="H170" s="1345"/>
      <c r="I170" s="1345"/>
      <c r="J170" s="1345"/>
      <c r="K170" s="1345"/>
      <c r="L170" s="1345"/>
      <c r="M170" s="1345"/>
      <c r="N170" s="1345"/>
      <c r="O170" s="1345"/>
      <c r="P170" s="1344" t="s">
        <v>384</v>
      </c>
      <c r="Q170" s="1344"/>
      <c r="R170" s="1344"/>
      <c r="S170" s="1344"/>
      <c r="T170" s="1344"/>
      <c r="U170" s="1334">
        <f>●ご利用者情報!$D$13</f>
        <v>0</v>
      </c>
      <c r="V170" s="1335"/>
      <c r="W170" s="1335"/>
      <c r="X170" s="1335"/>
      <c r="Y170" s="1335"/>
      <c r="Z170" s="1335"/>
      <c r="AA170" s="1335"/>
      <c r="AB170" s="323" t="s">
        <v>74</v>
      </c>
      <c r="AC170" s="1335">
        <f>●ご利用者情報!$D$15</f>
        <v>0</v>
      </c>
      <c r="AD170" s="1336"/>
    </row>
    <row r="171" spans="1:32" ht="30.6" customHeight="1">
      <c r="A171" s="1346" t="s">
        <v>394</v>
      </c>
      <c r="B171" s="1347"/>
      <c r="C171" s="1347"/>
      <c r="D171" s="1348"/>
      <c r="E171" s="1349">
        <f>●ご利用者情報!$D$8</f>
        <v>0</v>
      </c>
      <c r="F171" s="1350"/>
      <c r="G171" s="1350"/>
      <c r="H171" s="1350"/>
      <c r="I171" s="1350"/>
      <c r="J171" s="1350"/>
      <c r="K171" s="1350"/>
      <c r="L171" s="1350"/>
      <c r="M171" s="1350"/>
      <c r="N171" s="1350"/>
      <c r="O171" s="1351"/>
      <c r="P171" s="326"/>
      <c r="Q171" s="326"/>
      <c r="R171" s="326"/>
      <c r="S171" s="326"/>
      <c r="T171" s="326"/>
      <c r="U171" s="327"/>
      <c r="V171" s="327"/>
      <c r="W171" s="327"/>
      <c r="X171" s="327"/>
      <c r="Y171" s="327"/>
      <c r="Z171" s="327"/>
      <c r="AA171" s="327"/>
      <c r="AB171" s="327"/>
      <c r="AC171" s="327"/>
      <c r="AD171" s="327"/>
    </row>
    <row r="172" spans="1:32" ht="6" customHeight="1" thickBot="1">
      <c r="A172" s="324"/>
      <c r="B172" s="324"/>
      <c r="C172" s="324"/>
      <c r="D172" s="324"/>
      <c r="E172" s="325"/>
      <c r="F172" s="325"/>
      <c r="G172" s="325"/>
      <c r="H172" s="325"/>
      <c r="I172" s="325"/>
      <c r="J172" s="325"/>
      <c r="K172" s="325"/>
      <c r="L172" s="325"/>
      <c r="M172" s="325"/>
      <c r="N172" s="325"/>
      <c r="O172" s="325"/>
      <c r="P172" s="326"/>
      <c r="Q172" s="326"/>
      <c r="R172" s="326"/>
      <c r="S172" s="326"/>
      <c r="T172" s="326"/>
      <c r="U172" s="327"/>
      <c r="V172" s="327"/>
      <c r="W172" s="327"/>
      <c r="X172" s="327"/>
      <c r="Y172" s="327"/>
      <c r="Z172" s="327"/>
      <c r="AA172" s="327"/>
      <c r="AB172" s="327"/>
      <c r="AC172" s="327"/>
      <c r="AD172" s="327"/>
    </row>
    <row r="173" spans="1:32" ht="19.95" customHeight="1">
      <c r="A173" s="1319" t="s">
        <v>383</v>
      </c>
      <c r="B173" s="1320"/>
      <c r="C173" s="1320"/>
      <c r="D173" s="1320"/>
      <c r="E173" s="1323" t="s">
        <v>77</v>
      </c>
      <c r="F173" s="1323"/>
      <c r="G173" s="1323"/>
      <c r="H173" s="1323"/>
      <c r="I173" s="1323"/>
      <c r="J173" s="1324"/>
      <c r="K173" s="1325"/>
      <c r="L173" s="1325"/>
      <c r="M173" s="1325"/>
      <c r="N173" s="1325"/>
      <c r="O173" s="1325"/>
      <c r="P173" s="1325"/>
      <c r="Q173" s="1325"/>
      <c r="R173" s="1325"/>
      <c r="S173" s="1325"/>
      <c r="T173" s="1325"/>
      <c r="U173" s="1326"/>
      <c r="V173" s="328"/>
      <c r="W173" s="322"/>
      <c r="X173" s="322"/>
      <c r="Y173" s="322"/>
      <c r="Z173" s="322"/>
      <c r="AA173" s="322"/>
      <c r="AB173" s="322"/>
      <c r="AC173" s="322"/>
      <c r="AD173" s="322"/>
    </row>
    <row r="174" spans="1:32" ht="30.6" customHeight="1" thickBot="1">
      <c r="A174" s="1321"/>
      <c r="B174" s="1322"/>
      <c r="C174" s="1322"/>
      <c r="D174" s="1322"/>
      <c r="E174" s="1327" t="s">
        <v>165</v>
      </c>
      <c r="F174" s="1327"/>
      <c r="G174" s="1327"/>
      <c r="H174" s="1327"/>
      <c r="I174" s="1327"/>
      <c r="J174" s="1328"/>
      <c r="K174" s="1329"/>
      <c r="L174" s="1329"/>
      <c r="M174" s="1329"/>
      <c r="N174" s="1329"/>
      <c r="O174" s="1329"/>
      <c r="P174" s="1329"/>
      <c r="Q174" s="1329"/>
      <c r="R174" s="1329"/>
      <c r="S174" s="1329"/>
      <c r="T174" s="1329"/>
      <c r="U174" s="1330"/>
      <c r="V174" s="335"/>
      <c r="W174" s="329"/>
      <c r="X174" s="329"/>
      <c r="Y174" s="329"/>
      <c r="Z174" s="329"/>
      <c r="AA174" s="329"/>
      <c r="AB174" s="329"/>
      <c r="AC174" s="329"/>
      <c r="AD174" s="329"/>
    </row>
    <row r="175" spans="1:32" ht="16.8" customHeight="1" thickTop="1">
      <c r="A175" s="1331" t="s">
        <v>360</v>
      </c>
      <c r="B175" s="1332"/>
      <c r="C175" s="1332"/>
      <c r="D175" s="1332"/>
      <c r="E175" s="1332"/>
      <c r="F175" s="1332"/>
      <c r="G175" s="1332"/>
      <c r="H175" s="1332"/>
      <c r="I175" s="1332"/>
      <c r="J175" s="1332"/>
      <c r="K175" s="1332"/>
      <c r="L175" s="1332"/>
      <c r="M175" s="1332"/>
      <c r="N175" s="1332"/>
      <c r="O175" s="1332"/>
      <c r="P175" s="1332"/>
      <c r="Q175" s="1332"/>
      <c r="R175" s="1332"/>
      <c r="S175" s="1332"/>
      <c r="T175" s="1332"/>
      <c r="U175" s="1333"/>
      <c r="V175" s="1299" t="s">
        <v>421</v>
      </c>
      <c r="W175" s="1300"/>
      <c r="X175" s="1300"/>
      <c r="Y175" s="1300"/>
      <c r="Z175" s="1300"/>
      <c r="AA175" s="1300"/>
      <c r="AB175" s="1300"/>
      <c r="AC175" s="1300"/>
      <c r="AD175" s="1301"/>
    </row>
    <row r="176" spans="1:32" ht="21" customHeight="1">
      <c r="A176" s="295" t="s">
        <v>334</v>
      </c>
      <c r="B176" s="1302" t="s">
        <v>335</v>
      </c>
      <c r="C176" s="1303"/>
      <c r="D176" s="293" t="s">
        <v>334</v>
      </c>
      <c r="E176" s="1302" t="s">
        <v>336</v>
      </c>
      <c r="F176" s="1303"/>
      <c r="G176" s="346" t="s">
        <v>25</v>
      </c>
      <c r="H176" s="1315" t="s">
        <v>429</v>
      </c>
      <c r="I176" s="1316"/>
      <c r="J176" s="293" t="s">
        <v>334</v>
      </c>
      <c r="K176" s="1302" t="s">
        <v>337</v>
      </c>
      <c r="L176" s="1303"/>
      <c r="M176" s="293" t="s">
        <v>334</v>
      </c>
      <c r="N176" s="1317" t="s">
        <v>338</v>
      </c>
      <c r="O176" s="1303"/>
      <c r="P176" s="334" t="s">
        <v>334</v>
      </c>
      <c r="Q176" s="1302" t="s">
        <v>339</v>
      </c>
      <c r="R176" s="1303"/>
      <c r="S176" s="293" t="s">
        <v>334</v>
      </c>
      <c r="T176" s="1302" t="s">
        <v>340</v>
      </c>
      <c r="U176" s="1303"/>
      <c r="V176" s="1304" t="s">
        <v>420</v>
      </c>
      <c r="W176" s="1305"/>
      <c r="X176" s="1305"/>
      <c r="Y176" s="1305"/>
      <c r="Z176" s="1305"/>
      <c r="AA176" s="1305"/>
      <c r="AB176" s="1305"/>
      <c r="AC176" s="1305"/>
      <c r="AD176" s="1306"/>
    </row>
    <row r="177" spans="1:30" ht="21" customHeight="1">
      <c r="A177" s="295" t="s">
        <v>334</v>
      </c>
      <c r="B177" s="1302" t="s">
        <v>341</v>
      </c>
      <c r="C177" s="1303"/>
      <c r="D177" s="293" t="s">
        <v>334</v>
      </c>
      <c r="E177" s="1302" t="s">
        <v>342</v>
      </c>
      <c r="F177" s="1303"/>
      <c r="G177" s="293" t="s">
        <v>334</v>
      </c>
      <c r="H177" s="1317" t="s">
        <v>343</v>
      </c>
      <c r="I177" s="1303"/>
      <c r="J177" s="293" t="s">
        <v>334</v>
      </c>
      <c r="K177" s="1302" t="s">
        <v>344</v>
      </c>
      <c r="L177" s="1303"/>
      <c r="M177" s="293" t="s">
        <v>334</v>
      </c>
      <c r="N177" s="1317" t="s">
        <v>345</v>
      </c>
      <c r="O177" s="1303"/>
      <c r="P177" s="293" t="s">
        <v>334</v>
      </c>
      <c r="Q177" s="1302" t="s">
        <v>346</v>
      </c>
      <c r="R177" s="1303"/>
      <c r="S177" s="293" t="s">
        <v>334</v>
      </c>
      <c r="T177" s="1302" t="s">
        <v>347</v>
      </c>
      <c r="U177" s="1303"/>
      <c r="V177" s="1307"/>
      <c r="W177" s="1308"/>
      <c r="X177" s="1308"/>
      <c r="Y177" s="1308"/>
      <c r="Z177" s="1308"/>
      <c r="AA177" s="1308"/>
      <c r="AB177" s="1308"/>
      <c r="AC177" s="1308"/>
      <c r="AD177" s="1309"/>
    </row>
    <row r="178" spans="1:30" ht="21" customHeight="1">
      <c r="A178" s="295" t="s">
        <v>334</v>
      </c>
      <c r="B178" s="1302" t="s">
        <v>348</v>
      </c>
      <c r="C178" s="1303"/>
      <c r="D178" s="293" t="s">
        <v>334</v>
      </c>
      <c r="E178" s="1302" t="s">
        <v>349</v>
      </c>
      <c r="F178" s="1303"/>
      <c r="G178" s="293" t="s">
        <v>334</v>
      </c>
      <c r="H178" s="1317" t="s">
        <v>350</v>
      </c>
      <c r="I178" s="1303"/>
      <c r="J178" s="293" t="s">
        <v>334</v>
      </c>
      <c r="K178" s="1302" t="s">
        <v>388</v>
      </c>
      <c r="L178" s="1303"/>
      <c r="M178" s="293" t="s">
        <v>334</v>
      </c>
      <c r="N178" s="1317" t="s">
        <v>389</v>
      </c>
      <c r="O178" s="1303"/>
      <c r="P178" s="293" t="s">
        <v>334</v>
      </c>
      <c r="Q178" s="1302" t="s">
        <v>351</v>
      </c>
      <c r="R178" s="1303"/>
      <c r="S178" s="334" t="s">
        <v>334</v>
      </c>
      <c r="T178" s="1302" t="s">
        <v>352</v>
      </c>
      <c r="U178" s="1303"/>
      <c r="V178" s="1307"/>
      <c r="W178" s="1308"/>
      <c r="X178" s="1308"/>
      <c r="Y178" s="1308"/>
      <c r="Z178" s="1308"/>
      <c r="AA178" s="1308"/>
      <c r="AB178" s="1308"/>
      <c r="AC178" s="1308"/>
      <c r="AD178" s="1309"/>
    </row>
    <row r="179" spans="1:30" ht="21" customHeight="1" thickBot="1">
      <c r="A179" s="296" t="s">
        <v>334</v>
      </c>
      <c r="B179" s="1313" t="s">
        <v>353</v>
      </c>
      <c r="C179" s="1314"/>
      <c r="D179" s="294" t="s">
        <v>334</v>
      </c>
      <c r="E179" s="1313" t="s">
        <v>354</v>
      </c>
      <c r="F179" s="1314"/>
      <c r="G179" s="294" t="s">
        <v>334</v>
      </c>
      <c r="H179" s="1318" t="s">
        <v>355</v>
      </c>
      <c r="I179" s="1314"/>
      <c r="J179" s="294" t="s">
        <v>334</v>
      </c>
      <c r="K179" s="1313" t="s">
        <v>356</v>
      </c>
      <c r="L179" s="1314"/>
      <c r="M179" s="294" t="s">
        <v>334</v>
      </c>
      <c r="N179" s="1318" t="s">
        <v>357</v>
      </c>
      <c r="O179" s="1314"/>
      <c r="P179" s="294" t="s">
        <v>334</v>
      </c>
      <c r="Q179" s="1313" t="s">
        <v>358</v>
      </c>
      <c r="R179" s="1314"/>
      <c r="S179" s="294" t="s">
        <v>334</v>
      </c>
      <c r="T179" s="1313" t="s">
        <v>359</v>
      </c>
      <c r="U179" s="1314"/>
      <c r="V179" s="1310"/>
      <c r="W179" s="1311"/>
      <c r="X179" s="1311"/>
      <c r="Y179" s="1311"/>
      <c r="Z179" s="1311"/>
      <c r="AA179" s="1311"/>
      <c r="AB179" s="1311"/>
      <c r="AC179" s="1311"/>
      <c r="AD179" s="1312"/>
    </row>
    <row r="180" spans="1:30" ht="7.8" customHeight="1" thickBot="1">
      <c r="A180" s="197"/>
      <c r="B180" s="197"/>
      <c r="C180" s="197"/>
      <c r="D180" s="197"/>
      <c r="E180" s="197"/>
      <c r="F180" s="197"/>
      <c r="G180" s="197"/>
      <c r="H180" s="197"/>
      <c r="I180" s="197"/>
      <c r="J180" s="197"/>
      <c r="K180" s="197"/>
      <c r="L180" s="197"/>
      <c r="M180" s="197"/>
      <c r="N180" s="197"/>
      <c r="O180" s="197"/>
      <c r="P180" s="197"/>
      <c r="Q180" s="197"/>
      <c r="R180" s="197"/>
      <c r="S180" s="197"/>
      <c r="T180" s="197"/>
      <c r="U180" s="197"/>
      <c r="V180" s="197"/>
      <c r="W180" s="197"/>
      <c r="X180" s="197"/>
      <c r="Y180" s="197"/>
      <c r="Z180" s="197"/>
      <c r="AA180" s="197"/>
      <c r="AB180" s="197"/>
      <c r="AC180" s="197"/>
    </row>
    <row r="181" spans="1:30" ht="19.95" customHeight="1">
      <c r="A181" s="1319" t="s">
        <v>383</v>
      </c>
      <c r="B181" s="1320"/>
      <c r="C181" s="1320"/>
      <c r="D181" s="1320"/>
      <c r="E181" s="1323" t="s">
        <v>77</v>
      </c>
      <c r="F181" s="1323"/>
      <c r="G181" s="1323"/>
      <c r="H181" s="1323"/>
      <c r="I181" s="1323"/>
      <c r="J181" s="1324"/>
      <c r="K181" s="1325"/>
      <c r="L181" s="1325"/>
      <c r="M181" s="1325"/>
      <c r="N181" s="1325"/>
      <c r="O181" s="1325"/>
      <c r="P181" s="1325"/>
      <c r="Q181" s="1325"/>
      <c r="R181" s="1325"/>
      <c r="S181" s="1325"/>
      <c r="T181" s="1325"/>
      <c r="U181" s="1326"/>
      <c r="V181" s="328"/>
      <c r="W181" s="322"/>
      <c r="X181" s="322"/>
      <c r="Y181" s="322"/>
      <c r="Z181" s="322"/>
      <c r="AA181" s="322"/>
      <c r="AB181" s="322"/>
      <c r="AC181" s="322"/>
      <c r="AD181" s="322"/>
    </row>
    <row r="182" spans="1:30" ht="30.6" customHeight="1" thickBot="1">
      <c r="A182" s="1321"/>
      <c r="B182" s="1322"/>
      <c r="C182" s="1322"/>
      <c r="D182" s="1322"/>
      <c r="E182" s="1327" t="s">
        <v>165</v>
      </c>
      <c r="F182" s="1327"/>
      <c r="G182" s="1327"/>
      <c r="H182" s="1327"/>
      <c r="I182" s="1327"/>
      <c r="J182" s="1328"/>
      <c r="K182" s="1329"/>
      <c r="L182" s="1329"/>
      <c r="M182" s="1329"/>
      <c r="N182" s="1329"/>
      <c r="O182" s="1329"/>
      <c r="P182" s="1329"/>
      <c r="Q182" s="1329"/>
      <c r="R182" s="1329"/>
      <c r="S182" s="1329"/>
      <c r="T182" s="1329"/>
      <c r="U182" s="1330"/>
      <c r="V182" s="335"/>
      <c r="W182" s="329"/>
      <c r="X182" s="329"/>
      <c r="Y182" s="329"/>
      <c r="Z182" s="329"/>
      <c r="AA182" s="329"/>
      <c r="AB182" s="329"/>
      <c r="AC182" s="329"/>
      <c r="AD182" s="329"/>
    </row>
    <row r="183" spans="1:30" ht="16.8" customHeight="1" thickTop="1">
      <c r="A183" s="1331" t="s">
        <v>360</v>
      </c>
      <c r="B183" s="1332"/>
      <c r="C183" s="1332"/>
      <c r="D183" s="1332"/>
      <c r="E183" s="1332"/>
      <c r="F183" s="1332"/>
      <c r="G183" s="1332"/>
      <c r="H183" s="1332"/>
      <c r="I183" s="1332"/>
      <c r="J183" s="1332"/>
      <c r="K183" s="1332"/>
      <c r="L183" s="1332"/>
      <c r="M183" s="1332"/>
      <c r="N183" s="1332"/>
      <c r="O183" s="1332"/>
      <c r="P183" s="1332"/>
      <c r="Q183" s="1332"/>
      <c r="R183" s="1332"/>
      <c r="S183" s="1332"/>
      <c r="T183" s="1332"/>
      <c r="U183" s="1333"/>
      <c r="V183" s="1299" t="s">
        <v>421</v>
      </c>
      <c r="W183" s="1300"/>
      <c r="X183" s="1300"/>
      <c r="Y183" s="1300"/>
      <c r="Z183" s="1300"/>
      <c r="AA183" s="1300"/>
      <c r="AB183" s="1300"/>
      <c r="AC183" s="1300"/>
      <c r="AD183" s="1301"/>
    </row>
    <row r="184" spans="1:30" ht="21" customHeight="1">
      <c r="A184" s="295" t="s">
        <v>334</v>
      </c>
      <c r="B184" s="1302" t="s">
        <v>335</v>
      </c>
      <c r="C184" s="1303"/>
      <c r="D184" s="293" t="s">
        <v>334</v>
      </c>
      <c r="E184" s="1302" t="s">
        <v>336</v>
      </c>
      <c r="F184" s="1303"/>
      <c r="G184" s="346" t="s">
        <v>25</v>
      </c>
      <c r="H184" s="1315" t="s">
        <v>429</v>
      </c>
      <c r="I184" s="1316"/>
      <c r="J184" s="293" t="s">
        <v>334</v>
      </c>
      <c r="K184" s="1302" t="s">
        <v>337</v>
      </c>
      <c r="L184" s="1303"/>
      <c r="M184" s="293" t="s">
        <v>334</v>
      </c>
      <c r="N184" s="1317" t="s">
        <v>338</v>
      </c>
      <c r="O184" s="1303"/>
      <c r="P184" s="334" t="s">
        <v>334</v>
      </c>
      <c r="Q184" s="1302" t="s">
        <v>339</v>
      </c>
      <c r="R184" s="1303"/>
      <c r="S184" s="293" t="s">
        <v>334</v>
      </c>
      <c r="T184" s="1302" t="s">
        <v>340</v>
      </c>
      <c r="U184" s="1303"/>
      <c r="V184" s="1304" t="s">
        <v>420</v>
      </c>
      <c r="W184" s="1305"/>
      <c r="X184" s="1305"/>
      <c r="Y184" s="1305"/>
      <c r="Z184" s="1305"/>
      <c r="AA184" s="1305"/>
      <c r="AB184" s="1305"/>
      <c r="AC184" s="1305"/>
      <c r="AD184" s="1306"/>
    </row>
    <row r="185" spans="1:30" ht="21" customHeight="1">
      <c r="A185" s="295" t="s">
        <v>334</v>
      </c>
      <c r="B185" s="1302" t="s">
        <v>341</v>
      </c>
      <c r="C185" s="1303"/>
      <c r="D185" s="293" t="s">
        <v>334</v>
      </c>
      <c r="E185" s="1302" t="s">
        <v>342</v>
      </c>
      <c r="F185" s="1303"/>
      <c r="G185" s="293" t="s">
        <v>334</v>
      </c>
      <c r="H185" s="1317" t="s">
        <v>343</v>
      </c>
      <c r="I185" s="1303"/>
      <c r="J185" s="293" t="s">
        <v>334</v>
      </c>
      <c r="K185" s="1302" t="s">
        <v>344</v>
      </c>
      <c r="L185" s="1303"/>
      <c r="M185" s="293" t="s">
        <v>334</v>
      </c>
      <c r="N185" s="1317" t="s">
        <v>345</v>
      </c>
      <c r="O185" s="1303"/>
      <c r="P185" s="293" t="s">
        <v>334</v>
      </c>
      <c r="Q185" s="1302" t="s">
        <v>346</v>
      </c>
      <c r="R185" s="1303"/>
      <c r="S185" s="293" t="s">
        <v>334</v>
      </c>
      <c r="T185" s="1302" t="s">
        <v>347</v>
      </c>
      <c r="U185" s="1303"/>
      <c r="V185" s="1307"/>
      <c r="W185" s="1308"/>
      <c r="X185" s="1308"/>
      <c r="Y185" s="1308"/>
      <c r="Z185" s="1308"/>
      <c r="AA185" s="1308"/>
      <c r="AB185" s="1308"/>
      <c r="AC185" s="1308"/>
      <c r="AD185" s="1309"/>
    </row>
    <row r="186" spans="1:30" ht="21" customHeight="1">
      <c r="A186" s="295" t="s">
        <v>334</v>
      </c>
      <c r="B186" s="1302" t="s">
        <v>348</v>
      </c>
      <c r="C186" s="1303"/>
      <c r="D186" s="293" t="s">
        <v>334</v>
      </c>
      <c r="E186" s="1302" t="s">
        <v>349</v>
      </c>
      <c r="F186" s="1303"/>
      <c r="G186" s="293" t="s">
        <v>334</v>
      </c>
      <c r="H186" s="1317" t="s">
        <v>350</v>
      </c>
      <c r="I186" s="1303"/>
      <c r="J186" s="293" t="s">
        <v>334</v>
      </c>
      <c r="K186" s="1302" t="s">
        <v>388</v>
      </c>
      <c r="L186" s="1303"/>
      <c r="M186" s="293" t="s">
        <v>334</v>
      </c>
      <c r="N186" s="1317" t="s">
        <v>389</v>
      </c>
      <c r="O186" s="1303"/>
      <c r="P186" s="293" t="s">
        <v>334</v>
      </c>
      <c r="Q186" s="1302" t="s">
        <v>351</v>
      </c>
      <c r="R186" s="1303"/>
      <c r="S186" s="334" t="s">
        <v>334</v>
      </c>
      <c r="T186" s="1302" t="s">
        <v>352</v>
      </c>
      <c r="U186" s="1303"/>
      <c r="V186" s="1307"/>
      <c r="W186" s="1308"/>
      <c r="X186" s="1308"/>
      <c r="Y186" s="1308"/>
      <c r="Z186" s="1308"/>
      <c r="AA186" s="1308"/>
      <c r="AB186" s="1308"/>
      <c r="AC186" s="1308"/>
      <c r="AD186" s="1309"/>
    </row>
    <row r="187" spans="1:30" ht="21" customHeight="1" thickBot="1">
      <c r="A187" s="296" t="s">
        <v>334</v>
      </c>
      <c r="B187" s="1313" t="s">
        <v>353</v>
      </c>
      <c r="C187" s="1314"/>
      <c r="D187" s="294" t="s">
        <v>334</v>
      </c>
      <c r="E187" s="1313" t="s">
        <v>354</v>
      </c>
      <c r="F187" s="1314"/>
      <c r="G187" s="294" t="s">
        <v>334</v>
      </c>
      <c r="H187" s="1318" t="s">
        <v>355</v>
      </c>
      <c r="I187" s="1314"/>
      <c r="J187" s="294" t="s">
        <v>334</v>
      </c>
      <c r="K187" s="1313" t="s">
        <v>356</v>
      </c>
      <c r="L187" s="1314"/>
      <c r="M187" s="294" t="s">
        <v>334</v>
      </c>
      <c r="N187" s="1318" t="s">
        <v>357</v>
      </c>
      <c r="O187" s="1314"/>
      <c r="P187" s="294" t="s">
        <v>334</v>
      </c>
      <c r="Q187" s="1313" t="s">
        <v>358</v>
      </c>
      <c r="R187" s="1314"/>
      <c r="S187" s="294" t="s">
        <v>334</v>
      </c>
      <c r="T187" s="1313" t="s">
        <v>359</v>
      </c>
      <c r="U187" s="1314"/>
      <c r="V187" s="1310"/>
      <c r="W187" s="1311"/>
      <c r="X187" s="1311"/>
      <c r="Y187" s="1311"/>
      <c r="Z187" s="1311"/>
      <c r="AA187" s="1311"/>
      <c r="AB187" s="1311"/>
      <c r="AC187" s="1311"/>
      <c r="AD187" s="1312"/>
    </row>
    <row r="188" spans="1:30" ht="7.8" customHeight="1" thickBot="1">
      <c r="A188" s="197"/>
      <c r="B188" s="197"/>
      <c r="C188" s="197"/>
      <c r="D188" s="197"/>
      <c r="E188" s="197"/>
      <c r="F188" s="197"/>
      <c r="G188" s="197"/>
      <c r="H188" s="197"/>
      <c r="I188" s="197"/>
      <c r="J188" s="197"/>
      <c r="K188" s="197"/>
      <c r="L188" s="197"/>
      <c r="M188" s="197"/>
      <c r="N188" s="197"/>
      <c r="O188" s="197"/>
      <c r="P188" s="197"/>
      <c r="Q188" s="197"/>
      <c r="R188" s="197"/>
      <c r="S188" s="197"/>
      <c r="T188" s="197"/>
      <c r="U188" s="197"/>
      <c r="V188" s="197"/>
      <c r="W188" s="197"/>
      <c r="X188" s="197"/>
      <c r="Y188" s="197"/>
      <c r="Z188" s="197"/>
      <c r="AA188" s="197"/>
      <c r="AB188" s="197"/>
      <c r="AC188" s="197"/>
    </row>
    <row r="189" spans="1:30" ht="19.95" customHeight="1">
      <c r="A189" s="1319" t="s">
        <v>383</v>
      </c>
      <c r="B189" s="1320"/>
      <c r="C189" s="1320"/>
      <c r="D189" s="1320"/>
      <c r="E189" s="1323" t="s">
        <v>77</v>
      </c>
      <c r="F189" s="1323"/>
      <c r="G189" s="1323"/>
      <c r="H189" s="1323"/>
      <c r="I189" s="1323"/>
      <c r="J189" s="1324"/>
      <c r="K189" s="1325"/>
      <c r="L189" s="1325"/>
      <c r="M189" s="1325"/>
      <c r="N189" s="1325"/>
      <c r="O189" s="1325"/>
      <c r="P189" s="1325"/>
      <c r="Q189" s="1325"/>
      <c r="R189" s="1325"/>
      <c r="S189" s="1325"/>
      <c r="T189" s="1325"/>
      <c r="U189" s="1326"/>
      <c r="V189" s="328"/>
      <c r="W189" s="322"/>
      <c r="X189" s="322"/>
      <c r="Y189" s="322"/>
      <c r="Z189" s="322"/>
      <c r="AA189" s="322"/>
      <c r="AB189" s="322"/>
      <c r="AC189" s="322"/>
      <c r="AD189" s="322"/>
    </row>
    <row r="190" spans="1:30" ht="30.6" customHeight="1" thickBot="1">
      <c r="A190" s="1321"/>
      <c r="B190" s="1322"/>
      <c r="C190" s="1322"/>
      <c r="D190" s="1322"/>
      <c r="E190" s="1327" t="s">
        <v>165</v>
      </c>
      <c r="F190" s="1327"/>
      <c r="G190" s="1327"/>
      <c r="H190" s="1327"/>
      <c r="I190" s="1327"/>
      <c r="J190" s="1328"/>
      <c r="K190" s="1329"/>
      <c r="L190" s="1329"/>
      <c r="M190" s="1329"/>
      <c r="N190" s="1329"/>
      <c r="O190" s="1329"/>
      <c r="P190" s="1329"/>
      <c r="Q190" s="1329"/>
      <c r="R190" s="1329"/>
      <c r="S190" s="1329"/>
      <c r="T190" s="1329"/>
      <c r="U190" s="1330"/>
      <c r="V190" s="335"/>
      <c r="W190" s="329"/>
      <c r="X190" s="329"/>
      <c r="Y190" s="329"/>
      <c r="Z190" s="329"/>
      <c r="AA190" s="329"/>
      <c r="AB190" s="329"/>
      <c r="AC190" s="329"/>
      <c r="AD190" s="329"/>
    </row>
    <row r="191" spans="1:30" ht="16.8" customHeight="1" thickTop="1">
      <c r="A191" s="1331" t="s">
        <v>360</v>
      </c>
      <c r="B191" s="1332"/>
      <c r="C191" s="1332"/>
      <c r="D191" s="1332"/>
      <c r="E191" s="1332"/>
      <c r="F191" s="1332"/>
      <c r="G191" s="1332"/>
      <c r="H191" s="1332"/>
      <c r="I191" s="1332"/>
      <c r="J191" s="1332"/>
      <c r="K191" s="1332"/>
      <c r="L191" s="1332"/>
      <c r="M191" s="1332"/>
      <c r="N191" s="1332"/>
      <c r="O191" s="1332"/>
      <c r="P191" s="1332"/>
      <c r="Q191" s="1332"/>
      <c r="R191" s="1332"/>
      <c r="S191" s="1332"/>
      <c r="T191" s="1332"/>
      <c r="U191" s="1333"/>
      <c r="V191" s="1299" t="s">
        <v>421</v>
      </c>
      <c r="W191" s="1300"/>
      <c r="X191" s="1300"/>
      <c r="Y191" s="1300"/>
      <c r="Z191" s="1300"/>
      <c r="AA191" s="1300"/>
      <c r="AB191" s="1300"/>
      <c r="AC191" s="1300"/>
      <c r="AD191" s="1301"/>
    </row>
    <row r="192" spans="1:30" ht="21" customHeight="1">
      <c r="A192" s="295" t="s">
        <v>334</v>
      </c>
      <c r="B192" s="1302" t="s">
        <v>335</v>
      </c>
      <c r="C192" s="1303"/>
      <c r="D192" s="293" t="s">
        <v>334</v>
      </c>
      <c r="E192" s="1302" t="s">
        <v>336</v>
      </c>
      <c r="F192" s="1303"/>
      <c r="G192" s="346" t="s">
        <v>25</v>
      </c>
      <c r="H192" s="1315" t="s">
        <v>429</v>
      </c>
      <c r="I192" s="1316"/>
      <c r="J192" s="293" t="s">
        <v>334</v>
      </c>
      <c r="K192" s="1302" t="s">
        <v>337</v>
      </c>
      <c r="L192" s="1303"/>
      <c r="M192" s="293" t="s">
        <v>334</v>
      </c>
      <c r="N192" s="1317" t="s">
        <v>338</v>
      </c>
      <c r="O192" s="1303"/>
      <c r="P192" s="334" t="s">
        <v>334</v>
      </c>
      <c r="Q192" s="1302" t="s">
        <v>339</v>
      </c>
      <c r="R192" s="1303"/>
      <c r="S192" s="293" t="s">
        <v>334</v>
      </c>
      <c r="T192" s="1302" t="s">
        <v>340</v>
      </c>
      <c r="U192" s="1303"/>
      <c r="V192" s="1304" t="s">
        <v>420</v>
      </c>
      <c r="W192" s="1305"/>
      <c r="X192" s="1305"/>
      <c r="Y192" s="1305"/>
      <c r="Z192" s="1305"/>
      <c r="AA192" s="1305"/>
      <c r="AB192" s="1305"/>
      <c r="AC192" s="1305"/>
      <c r="AD192" s="1306"/>
    </row>
    <row r="193" spans="1:30" ht="21" customHeight="1">
      <c r="A193" s="295" t="s">
        <v>334</v>
      </c>
      <c r="B193" s="1302" t="s">
        <v>341</v>
      </c>
      <c r="C193" s="1303"/>
      <c r="D193" s="293" t="s">
        <v>334</v>
      </c>
      <c r="E193" s="1302" t="s">
        <v>342</v>
      </c>
      <c r="F193" s="1303"/>
      <c r="G193" s="293" t="s">
        <v>334</v>
      </c>
      <c r="H193" s="1317" t="s">
        <v>343</v>
      </c>
      <c r="I193" s="1303"/>
      <c r="J193" s="293" t="s">
        <v>334</v>
      </c>
      <c r="K193" s="1302" t="s">
        <v>344</v>
      </c>
      <c r="L193" s="1303"/>
      <c r="M193" s="293" t="s">
        <v>334</v>
      </c>
      <c r="N193" s="1317" t="s">
        <v>345</v>
      </c>
      <c r="O193" s="1303"/>
      <c r="P193" s="293" t="s">
        <v>334</v>
      </c>
      <c r="Q193" s="1302" t="s">
        <v>346</v>
      </c>
      <c r="R193" s="1303"/>
      <c r="S193" s="293" t="s">
        <v>334</v>
      </c>
      <c r="T193" s="1302" t="s">
        <v>347</v>
      </c>
      <c r="U193" s="1303"/>
      <c r="V193" s="1307"/>
      <c r="W193" s="1308"/>
      <c r="X193" s="1308"/>
      <c r="Y193" s="1308"/>
      <c r="Z193" s="1308"/>
      <c r="AA193" s="1308"/>
      <c r="AB193" s="1308"/>
      <c r="AC193" s="1308"/>
      <c r="AD193" s="1309"/>
    </row>
    <row r="194" spans="1:30" ht="21" customHeight="1">
      <c r="A194" s="295" t="s">
        <v>334</v>
      </c>
      <c r="B194" s="1302" t="s">
        <v>348</v>
      </c>
      <c r="C194" s="1303"/>
      <c r="D194" s="293" t="s">
        <v>334</v>
      </c>
      <c r="E194" s="1302" t="s">
        <v>349</v>
      </c>
      <c r="F194" s="1303"/>
      <c r="G194" s="293" t="s">
        <v>334</v>
      </c>
      <c r="H194" s="1317" t="s">
        <v>350</v>
      </c>
      <c r="I194" s="1303"/>
      <c r="J194" s="293" t="s">
        <v>334</v>
      </c>
      <c r="K194" s="1302" t="s">
        <v>388</v>
      </c>
      <c r="L194" s="1303"/>
      <c r="M194" s="293" t="s">
        <v>334</v>
      </c>
      <c r="N194" s="1317" t="s">
        <v>389</v>
      </c>
      <c r="O194" s="1303"/>
      <c r="P194" s="293" t="s">
        <v>334</v>
      </c>
      <c r="Q194" s="1302" t="s">
        <v>351</v>
      </c>
      <c r="R194" s="1303"/>
      <c r="S194" s="334" t="s">
        <v>334</v>
      </c>
      <c r="T194" s="1302" t="s">
        <v>352</v>
      </c>
      <c r="U194" s="1303"/>
      <c r="V194" s="1307"/>
      <c r="W194" s="1308"/>
      <c r="X194" s="1308"/>
      <c r="Y194" s="1308"/>
      <c r="Z194" s="1308"/>
      <c r="AA194" s="1308"/>
      <c r="AB194" s="1308"/>
      <c r="AC194" s="1308"/>
      <c r="AD194" s="1309"/>
    </row>
    <row r="195" spans="1:30" ht="21" customHeight="1" thickBot="1">
      <c r="A195" s="296" t="s">
        <v>334</v>
      </c>
      <c r="B195" s="1313" t="s">
        <v>353</v>
      </c>
      <c r="C195" s="1314"/>
      <c r="D195" s="294" t="s">
        <v>334</v>
      </c>
      <c r="E195" s="1313" t="s">
        <v>354</v>
      </c>
      <c r="F195" s="1314"/>
      <c r="G195" s="294" t="s">
        <v>334</v>
      </c>
      <c r="H195" s="1318" t="s">
        <v>355</v>
      </c>
      <c r="I195" s="1314"/>
      <c r="J195" s="294" t="s">
        <v>334</v>
      </c>
      <c r="K195" s="1313" t="s">
        <v>356</v>
      </c>
      <c r="L195" s="1314"/>
      <c r="M195" s="294" t="s">
        <v>334</v>
      </c>
      <c r="N195" s="1318" t="s">
        <v>357</v>
      </c>
      <c r="O195" s="1314"/>
      <c r="P195" s="294" t="s">
        <v>334</v>
      </c>
      <c r="Q195" s="1313" t="s">
        <v>358</v>
      </c>
      <c r="R195" s="1314"/>
      <c r="S195" s="294" t="s">
        <v>334</v>
      </c>
      <c r="T195" s="1313" t="s">
        <v>359</v>
      </c>
      <c r="U195" s="1314"/>
      <c r="V195" s="1310"/>
      <c r="W195" s="1311"/>
      <c r="X195" s="1311"/>
      <c r="Y195" s="1311"/>
      <c r="Z195" s="1311"/>
      <c r="AA195" s="1311"/>
      <c r="AB195" s="1311"/>
      <c r="AC195" s="1311"/>
      <c r="AD195" s="1312"/>
    </row>
    <row r="196" spans="1:30" ht="7.8" customHeight="1" thickBot="1">
      <c r="A196" s="197"/>
      <c r="B196" s="197"/>
      <c r="C196" s="197"/>
      <c r="D196" s="197"/>
      <c r="E196" s="197"/>
      <c r="F196" s="197"/>
      <c r="G196" s="197"/>
      <c r="H196" s="197"/>
      <c r="I196" s="197"/>
      <c r="J196" s="197"/>
      <c r="K196" s="197"/>
      <c r="L196" s="197"/>
      <c r="M196" s="197"/>
      <c r="N196" s="197"/>
      <c r="O196" s="197"/>
      <c r="P196" s="197"/>
      <c r="Q196" s="197"/>
      <c r="R196" s="197"/>
      <c r="S196" s="197"/>
      <c r="T196" s="197"/>
      <c r="U196" s="197"/>
      <c r="V196" s="197"/>
      <c r="W196" s="197"/>
      <c r="X196" s="197"/>
      <c r="Y196" s="197"/>
      <c r="Z196" s="197"/>
      <c r="AA196" s="197"/>
      <c r="AB196" s="197"/>
      <c r="AC196" s="197"/>
    </row>
    <row r="197" spans="1:30" ht="19.95" customHeight="1">
      <c r="A197" s="1319" t="s">
        <v>383</v>
      </c>
      <c r="B197" s="1320"/>
      <c r="C197" s="1320"/>
      <c r="D197" s="1320"/>
      <c r="E197" s="1323" t="s">
        <v>77</v>
      </c>
      <c r="F197" s="1323"/>
      <c r="G197" s="1323"/>
      <c r="H197" s="1323"/>
      <c r="I197" s="1323"/>
      <c r="J197" s="1324"/>
      <c r="K197" s="1325"/>
      <c r="L197" s="1325"/>
      <c r="M197" s="1325"/>
      <c r="N197" s="1325"/>
      <c r="O197" s="1325"/>
      <c r="P197" s="1325"/>
      <c r="Q197" s="1325"/>
      <c r="R197" s="1325"/>
      <c r="S197" s="1325"/>
      <c r="T197" s="1325"/>
      <c r="U197" s="1326"/>
      <c r="V197" s="328"/>
      <c r="W197" s="322"/>
      <c r="X197" s="322"/>
      <c r="Y197" s="322"/>
      <c r="Z197" s="322"/>
      <c r="AA197" s="322"/>
      <c r="AB197" s="322"/>
      <c r="AC197" s="322"/>
      <c r="AD197" s="322"/>
    </row>
    <row r="198" spans="1:30" ht="30.6" customHeight="1" thickBot="1">
      <c r="A198" s="1321"/>
      <c r="B198" s="1322"/>
      <c r="C198" s="1322"/>
      <c r="D198" s="1322"/>
      <c r="E198" s="1327" t="s">
        <v>165</v>
      </c>
      <c r="F198" s="1327"/>
      <c r="G198" s="1327"/>
      <c r="H198" s="1327"/>
      <c r="I198" s="1327"/>
      <c r="J198" s="1328"/>
      <c r="K198" s="1329"/>
      <c r="L198" s="1329"/>
      <c r="M198" s="1329"/>
      <c r="N198" s="1329"/>
      <c r="O198" s="1329"/>
      <c r="P198" s="1329"/>
      <c r="Q198" s="1329"/>
      <c r="R198" s="1329"/>
      <c r="S198" s="1329"/>
      <c r="T198" s="1329"/>
      <c r="U198" s="1330"/>
      <c r="V198" s="335"/>
      <c r="W198" s="329"/>
      <c r="X198" s="329"/>
      <c r="Y198" s="329"/>
      <c r="Z198" s="329"/>
      <c r="AA198" s="329"/>
      <c r="AB198" s="329"/>
      <c r="AC198" s="329"/>
      <c r="AD198" s="329"/>
    </row>
    <row r="199" spans="1:30" ht="16.8" customHeight="1" thickTop="1">
      <c r="A199" s="1331" t="s">
        <v>360</v>
      </c>
      <c r="B199" s="1332"/>
      <c r="C199" s="1332"/>
      <c r="D199" s="1332"/>
      <c r="E199" s="1332"/>
      <c r="F199" s="1332"/>
      <c r="G199" s="1332"/>
      <c r="H199" s="1332"/>
      <c r="I199" s="1332"/>
      <c r="J199" s="1332"/>
      <c r="K199" s="1332"/>
      <c r="L199" s="1332"/>
      <c r="M199" s="1332"/>
      <c r="N199" s="1332"/>
      <c r="O199" s="1332"/>
      <c r="P199" s="1332"/>
      <c r="Q199" s="1332"/>
      <c r="R199" s="1332"/>
      <c r="S199" s="1332"/>
      <c r="T199" s="1332"/>
      <c r="U199" s="1333"/>
      <c r="V199" s="1299" t="s">
        <v>421</v>
      </c>
      <c r="W199" s="1300"/>
      <c r="X199" s="1300"/>
      <c r="Y199" s="1300"/>
      <c r="Z199" s="1300"/>
      <c r="AA199" s="1300"/>
      <c r="AB199" s="1300"/>
      <c r="AC199" s="1300"/>
      <c r="AD199" s="1301"/>
    </row>
    <row r="200" spans="1:30" ht="21" customHeight="1">
      <c r="A200" s="295" t="s">
        <v>334</v>
      </c>
      <c r="B200" s="1302" t="s">
        <v>335</v>
      </c>
      <c r="C200" s="1303"/>
      <c r="D200" s="293" t="s">
        <v>334</v>
      </c>
      <c r="E200" s="1302" t="s">
        <v>336</v>
      </c>
      <c r="F200" s="1303"/>
      <c r="G200" s="346" t="s">
        <v>25</v>
      </c>
      <c r="H200" s="1315" t="s">
        <v>429</v>
      </c>
      <c r="I200" s="1316"/>
      <c r="J200" s="293" t="s">
        <v>334</v>
      </c>
      <c r="K200" s="1302" t="s">
        <v>337</v>
      </c>
      <c r="L200" s="1303"/>
      <c r="M200" s="293" t="s">
        <v>334</v>
      </c>
      <c r="N200" s="1317" t="s">
        <v>338</v>
      </c>
      <c r="O200" s="1303"/>
      <c r="P200" s="334" t="s">
        <v>334</v>
      </c>
      <c r="Q200" s="1302" t="s">
        <v>339</v>
      </c>
      <c r="R200" s="1303"/>
      <c r="S200" s="293" t="s">
        <v>334</v>
      </c>
      <c r="T200" s="1302" t="s">
        <v>340</v>
      </c>
      <c r="U200" s="1303"/>
      <c r="V200" s="1304" t="s">
        <v>420</v>
      </c>
      <c r="W200" s="1305"/>
      <c r="X200" s="1305"/>
      <c r="Y200" s="1305"/>
      <c r="Z200" s="1305"/>
      <c r="AA200" s="1305"/>
      <c r="AB200" s="1305"/>
      <c r="AC200" s="1305"/>
      <c r="AD200" s="1306"/>
    </row>
    <row r="201" spans="1:30" ht="21" customHeight="1">
      <c r="A201" s="295" t="s">
        <v>334</v>
      </c>
      <c r="B201" s="1302" t="s">
        <v>341</v>
      </c>
      <c r="C201" s="1303"/>
      <c r="D201" s="293" t="s">
        <v>334</v>
      </c>
      <c r="E201" s="1302" t="s">
        <v>342</v>
      </c>
      <c r="F201" s="1303"/>
      <c r="G201" s="293" t="s">
        <v>334</v>
      </c>
      <c r="H201" s="1317" t="s">
        <v>343</v>
      </c>
      <c r="I201" s="1303"/>
      <c r="J201" s="293" t="s">
        <v>334</v>
      </c>
      <c r="K201" s="1302" t="s">
        <v>344</v>
      </c>
      <c r="L201" s="1303"/>
      <c r="M201" s="293" t="s">
        <v>334</v>
      </c>
      <c r="N201" s="1317" t="s">
        <v>345</v>
      </c>
      <c r="O201" s="1303"/>
      <c r="P201" s="293" t="s">
        <v>334</v>
      </c>
      <c r="Q201" s="1302" t="s">
        <v>346</v>
      </c>
      <c r="R201" s="1303"/>
      <c r="S201" s="293" t="s">
        <v>334</v>
      </c>
      <c r="T201" s="1302" t="s">
        <v>347</v>
      </c>
      <c r="U201" s="1303"/>
      <c r="V201" s="1307"/>
      <c r="W201" s="1308"/>
      <c r="X201" s="1308"/>
      <c r="Y201" s="1308"/>
      <c r="Z201" s="1308"/>
      <c r="AA201" s="1308"/>
      <c r="AB201" s="1308"/>
      <c r="AC201" s="1308"/>
      <c r="AD201" s="1309"/>
    </row>
    <row r="202" spans="1:30" ht="21" customHeight="1">
      <c r="A202" s="295" t="s">
        <v>334</v>
      </c>
      <c r="B202" s="1302" t="s">
        <v>348</v>
      </c>
      <c r="C202" s="1303"/>
      <c r="D202" s="293" t="s">
        <v>334</v>
      </c>
      <c r="E202" s="1302" t="s">
        <v>349</v>
      </c>
      <c r="F202" s="1303"/>
      <c r="G202" s="293" t="s">
        <v>334</v>
      </c>
      <c r="H202" s="1317" t="s">
        <v>350</v>
      </c>
      <c r="I202" s="1303"/>
      <c r="J202" s="293" t="s">
        <v>334</v>
      </c>
      <c r="K202" s="1302" t="s">
        <v>388</v>
      </c>
      <c r="L202" s="1303"/>
      <c r="M202" s="293" t="s">
        <v>334</v>
      </c>
      <c r="N202" s="1317" t="s">
        <v>389</v>
      </c>
      <c r="O202" s="1303"/>
      <c r="P202" s="293" t="s">
        <v>334</v>
      </c>
      <c r="Q202" s="1302" t="s">
        <v>351</v>
      </c>
      <c r="R202" s="1303"/>
      <c r="S202" s="334" t="s">
        <v>334</v>
      </c>
      <c r="T202" s="1302" t="s">
        <v>352</v>
      </c>
      <c r="U202" s="1303"/>
      <c r="V202" s="1307"/>
      <c r="W202" s="1308"/>
      <c r="X202" s="1308"/>
      <c r="Y202" s="1308"/>
      <c r="Z202" s="1308"/>
      <c r="AA202" s="1308"/>
      <c r="AB202" s="1308"/>
      <c r="AC202" s="1308"/>
      <c r="AD202" s="1309"/>
    </row>
    <row r="203" spans="1:30" ht="21" customHeight="1" thickBot="1">
      <c r="A203" s="296" t="s">
        <v>334</v>
      </c>
      <c r="B203" s="1313" t="s">
        <v>353</v>
      </c>
      <c r="C203" s="1314"/>
      <c r="D203" s="294" t="s">
        <v>334</v>
      </c>
      <c r="E203" s="1313" t="s">
        <v>354</v>
      </c>
      <c r="F203" s="1314"/>
      <c r="G203" s="294" t="s">
        <v>334</v>
      </c>
      <c r="H203" s="1318" t="s">
        <v>355</v>
      </c>
      <c r="I203" s="1314"/>
      <c r="J203" s="294" t="s">
        <v>334</v>
      </c>
      <c r="K203" s="1313" t="s">
        <v>356</v>
      </c>
      <c r="L203" s="1314"/>
      <c r="M203" s="294" t="s">
        <v>334</v>
      </c>
      <c r="N203" s="1318" t="s">
        <v>357</v>
      </c>
      <c r="O203" s="1314"/>
      <c r="P203" s="294" t="s">
        <v>334</v>
      </c>
      <c r="Q203" s="1313" t="s">
        <v>358</v>
      </c>
      <c r="R203" s="1314"/>
      <c r="S203" s="294" t="s">
        <v>334</v>
      </c>
      <c r="T203" s="1313" t="s">
        <v>359</v>
      </c>
      <c r="U203" s="1314"/>
      <c r="V203" s="1310"/>
      <c r="W203" s="1311"/>
      <c r="X203" s="1311"/>
      <c r="Y203" s="1311"/>
      <c r="Z203" s="1311"/>
      <c r="AA203" s="1311"/>
      <c r="AB203" s="1311"/>
      <c r="AC203" s="1311"/>
      <c r="AD203" s="1312"/>
    </row>
    <row r="204" spans="1:30" ht="7.8" customHeight="1" thickBot="1">
      <c r="A204" s="197"/>
      <c r="B204" s="197"/>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c r="AA204" s="197"/>
      <c r="AB204" s="197"/>
      <c r="AC204" s="197"/>
    </row>
    <row r="205" spans="1:30" ht="19.95" customHeight="1">
      <c r="A205" s="1319" t="s">
        <v>383</v>
      </c>
      <c r="B205" s="1320"/>
      <c r="C205" s="1320"/>
      <c r="D205" s="1320"/>
      <c r="E205" s="1323" t="s">
        <v>77</v>
      </c>
      <c r="F205" s="1323"/>
      <c r="G205" s="1323"/>
      <c r="H205" s="1323"/>
      <c r="I205" s="1323"/>
      <c r="J205" s="1324"/>
      <c r="K205" s="1325"/>
      <c r="L205" s="1325"/>
      <c r="M205" s="1325"/>
      <c r="N205" s="1325"/>
      <c r="O205" s="1325"/>
      <c r="P205" s="1325"/>
      <c r="Q205" s="1325"/>
      <c r="R205" s="1325"/>
      <c r="S205" s="1325"/>
      <c r="T205" s="1325"/>
      <c r="U205" s="1326"/>
      <c r="V205" s="328"/>
      <c r="W205" s="322"/>
      <c r="X205" s="322"/>
      <c r="Y205" s="322"/>
      <c r="Z205" s="322"/>
      <c r="AA205" s="322"/>
      <c r="AB205" s="322"/>
      <c r="AC205" s="322"/>
      <c r="AD205" s="322"/>
    </row>
    <row r="206" spans="1:30" ht="30.6" customHeight="1" thickBot="1">
      <c r="A206" s="1321"/>
      <c r="B206" s="1322"/>
      <c r="C206" s="1322"/>
      <c r="D206" s="1322"/>
      <c r="E206" s="1327" t="s">
        <v>165</v>
      </c>
      <c r="F206" s="1327"/>
      <c r="G206" s="1327"/>
      <c r="H206" s="1327"/>
      <c r="I206" s="1327"/>
      <c r="J206" s="1328"/>
      <c r="K206" s="1329"/>
      <c r="L206" s="1329"/>
      <c r="M206" s="1329"/>
      <c r="N206" s="1329"/>
      <c r="O206" s="1329"/>
      <c r="P206" s="1329"/>
      <c r="Q206" s="1329"/>
      <c r="R206" s="1329"/>
      <c r="S206" s="1329"/>
      <c r="T206" s="1329"/>
      <c r="U206" s="1330"/>
      <c r="V206" s="335"/>
      <c r="W206" s="329"/>
      <c r="X206" s="329"/>
      <c r="Y206" s="329"/>
      <c r="Z206" s="329"/>
      <c r="AA206" s="329"/>
      <c r="AB206" s="329"/>
      <c r="AC206" s="329"/>
      <c r="AD206" s="329"/>
    </row>
    <row r="207" spans="1:30" ht="16.8" customHeight="1" thickTop="1">
      <c r="A207" s="1331" t="s">
        <v>360</v>
      </c>
      <c r="B207" s="1332"/>
      <c r="C207" s="1332"/>
      <c r="D207" s="1332"/>
      <c r="E207" s="1332"/>
      <c r="F207" s="1332"/>
      <c r="G207" s="1332"/>
      <c r="H207" s="1332"/>
      <c r="I207" s="1332"/>
      <c r="J207" s="1332"/>
      <c r="K207" s="1332"/>
      <c r="L207" s="1332"/>
      <c r="M207" s="1332"/>
      <c r="N207" s="1332"/>
      <c r="O207" s="1332"/>
      <c r="P207" s="1332"/>
      <c r="Q207" s="1332"/>
      <c r="R207" s="1332"/>
      <c r="S207" s="1332"/>
      <c r="T207" s="1332"/>
      <c r="U207" s="1333"/>
      <c r="V207" s="1299" t="s">
        <v>421</v>
      </c>
      <c r="W207" s="1300"/>
      <c r="X207" s="1300"/>
      <c r="Y207" s="1300"/>
      <c r="Z207" s="1300"/>
      <c r="AA207" s="1300"/>
      <c r="AB207" s="1300"/>
      <c r="AC207" s="1300"/>
      <c r="AD207" s="1301"/>
    </row>
    <row r="208" spans="1:30" ht="21" customHeight="1">
      <c r="A208" s="295" t="s">
        <v>334</v>
      </c>
      <c r="B208" s="1302" t="s">
        <v>335</v>
      </c>
      <c r="C208" s="1303"/>
      <c r="D208" s="293" t="s">
        <v>334</v>
      </c>
      <c r="E208" s="1302" t="s">
        <v>336</v>
      </c>
      <c r="F208" s="1303"/>
      <c r="G208" s="346" t="s">
        <v>25</v>
      </c>
      <c r="H208" s="1315" t="s">
        <v>429</v>
      </c>
      <c r="I208" s="1316"/>
      <c r="J208" s="293" t="s">
        <v>334</v>
      </c>
      <c r="K208" s="1302" t="s">
        <v>337</v>
      </c>
      <c r="L208" s="1303"/>
      <c r="M208" s="293" t="s">
        <v>334</v>
      </c>
      <c r="N208" s="1317" t="s">
        <v>338</v>
      </c>
      <c r="O208" s="1303"/>
      <c r="P208" s="334" t="s">
        <v>334</v>
      </c>
      <c r="Q208" s="1302" t="s">
        <v>339</v>
      </c>
      <c r="R208" s="1303"/>
      <c r="S208" s="293" t="s">
        <v>334</v>
      </c>
      <c r="T208" s="1302" t="s">
        <v>340</v>
      </c>
      <c r="U208" s="1303"/>
      <c r="V208" s="1304" t="s">
        <v>420</v>
      </c>
      <c r="W208" s="1305"/>
      <c r="X208" s="1305"/>
      <c r="Y208" s="1305"/>
      <c r="Z208" s="1305"/>
      <c r="AA208" s="1305"/>
      <c r="AB208" s="1305"/>
      <c r="AC208" s="1305"/>
      <c r="AD208" s="1306"/>
    </row>
    <row r="209" spans="1:32" ht="21" customHeight="1">
      <c r="A209" s="295" t="s">
        <v>334</v>
      </c>
      <c r="B209" s="1302" t="s">
        <v>341</v>
      </c>
      <c r="C209" s="1303"/>
      <c r="D209" s="293" t="s">
        <v>334</v>
      </c>
      <c r="E209" s="1302" t="s">
        <v>342</v>
      </c>
      <c r="F209" s="1303"/>
      <c r="G209" s="293" t="s">
        <v>334</v>
      </c>
      <c r="H209" s="1317" t="s">
        <v>343</v>
      </c>
      <c r="I209" s="1303"/>
      <c r="J209" s="293" t="s">
        <v>334</v>
      </c>
      <c r="K209" s="1302" t="s">
        <v>344</v>
      </c>
      <c r="L209" s="1303"/>
      <c r="M209" s="293" t="s">
        <v>334</v>
      </c>
      <c r="N209" s="1317" t="s">
        <v>345</v>
      </c>
      <c r="O209" s="1303"/>
      <c r="P209" s="293" t="s">
        <v>334</v>
      </c>
      <c r="Q209" s="1302" t="s">
        <v>346</v>
      </c>
      <c r="R209" s="1303"/>
      <c r="S209" s="293" t="s">
        <v>334</v>
      </c>
      <c r="T209" s="1302" t="s">
        <v>347</v>
      </c>
      <c r="U209" s="1303"/>
      <c r="V209" s="1307"/>
      <c r="W209" s="1308"/>
      <c r="X209" s="1308"/>
      <c r="Y209" s="1308"/>
      <c r="Z209" s="1308"/>
      <c r="AA209" s="1308"/>
      <c r="AB209" s="1308"/>
      <c r="AC209" s="1308"/>
      <c r="AD209" s="1309"/>
    </row>
    <row r="210" spans="1:32" ht="21" customHeight="1">
      <c r="A210" s="295" t="s">
        <v>334</v>
      </c>
      <c r="B210" s="1302" t="s">
        <v>348</v>
      </c>
      <c r="C210" s="1303"/>
      <c r="D210" s="293" t="s">
        <v>334</v>
      </c>
      <c r="E210" s="1302" t="s">
        <v>349</v>
      </c>
      <c r="F210" s="1303"/>
      <c r="G210" s="293" t="s">
        <v>334</v>
      </c>
      <c r="H210" s="1317" t="s">
        <v>350</v>
      </c>
      <c r="I210" s="1303"/>
      <c r="J210" s="293" t="s">
        <v>334</v>
      </c>
      <c r="K210" s="1302" t="s">
        <v>388</v>
      </c>
      <c r="L210" s="1303"/>
      <c r="M210" s="293" t="s">
        <v>334</v>
      </c>
      <c r="N210" s="1317" t="s">
        <v>389</v>
      </c>
      <c r="O210" s="1303"/>
      <c r="P210" s="293" t="s">
        <v>334</v>
      </c>
      <c r="Q210" s="1302" t="s">
        <v>351</v>
      </c>
      <c r="R210" s="1303"/>
      <c r="S210" s="334" t="s">
        <v>334</v>
      </c>
      <c r="T210" s="1302" t="s">
        <v>352</v>
      </c>
      <c r="U210" s="1303"/>
      <c r="V210" s="1307"/>
      <c r="W210" s="1308"/>
      <c r="X210" s="1308"/>
      <c r="Y210" s="1308"/>
      <c r="Z210" s="1308"/>
      <c r="AA210" s="1308"/>
      <c r="AB210" s="1308"/>
      <c r="AC210" s="1308"/>
      <c r="AD210" s="1309"/>
    </row>
    <row r="211" spans="1:32" ht="21" customHeight="1" thickBot="1">
      <c r="A211" s="296" t="s">
        <v>334</v>
      </c>
      <c r="B211" s="1313" t="s">
        <v>353</v>
      </c>
      <c r="C211" s="1314"/>
      <c r="D211" s="294" t="s">
        <v>334</v>
      </c>
      <c r="E211" s="1313" t="s">
        <v>354</v>
      </c>
      <c r="F211" s="1314"/>
      <c r="G211" s="294" t="s">
        <v>334</v>
      </c>
      <c r="H211" s="1318" t="s">
        <v>355</v>
      </c>
      <c r="I211" s="1314"/>
      <c r="J211" s="294" t="s">
        <v>334</v>
      </c>
      <c r="K211" s="1313" t="s">
        <v>356</v>
      </c>
      <c r="L211" s="1314"/>
      <c r="M211" s="294" t="s">
        <v>334</v>
      </c>
      <c r="N211" s="1318" t="s">
        <v>357</v>
      </c>
      <c r="O211" s="1314"/>
      <c r="P211" s="294" t="s">
        <v>334</v>
      </c>
      <c r="Q211" s="1313" t="s">
        <v>358</v>
      </c>
      <c r="R211" s="1314"/>
      <c r="S211" s="294" t="s">
        <v>334</v>
      </c>
      <c r="T211" s="1313" t="s">
        <v>359</v>
      </c>
      <c r="U211" s="1314"/>
      <c r="V211" s="1310"/>
      <c r="W211" s="1311"/>
      <c r="X211" s="1311"/>
      <c r="Y211" s="1311"/>
      <c r="Z211" s="1311"/>
      <c r="AA211" s="1311"/>
      <c r="AB211" s="1311"/>
      <c r="AC211" s="1311"/>
      <c r="AD211" s="1312"/>
    </row>
    <row r="212" spans="1:32" ht="19.95" customHeight="1" thickBot="1">
      <c r="A212" s="1352" t="s">
        <v>397</v>
      </c>
      <c r="B212" s="1352"/>
      <c r="C212" s="1352"/>
      <c r="D212" s="1352"/>
      <c r="E212" s="1352"/>
      <c r="F212" s="1352"/>
      <c r="G212" s="1352"/>
      <c r="H212" s="1352"/>
      <c r="I212" s="1352"/>
      <c r="J212" s="1352"/>
      <c r="K212" s="1352"/>
      <c r="L212" s="1352"/>
      <c r="M212" s="1352"/>
      <c r="N212" s="1352"/>
      <c r="O212" s="1352"/>
      <c r="P212" s="1352"/>
      <c r="Q212" s="1352"/>
      <c r="R212" s="1352"/>
      <c r="S212" s="1352"/>
      <c r="T212" s="1352"/>
      <c r="U212" s="1352"/>
      <c r="V212" s="1352"/>
      <c r="W212" s="1352"/>
      <c r="X212" s="1352"/>
      <c r="Y212" s="1352"/>
      <c r="Z212" s="1352"/>
      <c r="AA212" s="1352"/>
      <c r="AB212" s="1352"/>
      <c r="AC212" s="1352"/>
      <c r="AD212" s="1352"/>
    </row>
    <row r="213" spans="1:32" ht="19.2" customHeight="1">
      <c r="A213" s="1353" t="str">
        <f>A158</f>
        <v>【利用開始日当日：アレルギー対応のご確認について】
アレルギー対応の最終確認のため、利用開始日の当日に必ず食堂スタッフとの打ち合わせをお願いいたします。
場　　所： 食堂
対応時間： 10:00～11:00 ／ 14:00～16:00
お 願 い ： 打ち合わせの後、確認の証として団体責任者様のサインをいただきます。</v>
      </c>
      <c r="B213" s="1354"/>
      <c r="C213" s="1354"/>
      <c r="D213" s="1354"/>
      <c r="E213" s="1354"/>
      <c r="F213" s="1354"/>
      <c r="G213" s="1354"/>
      <c r="H213" s="1354"/>
      <c r="I213" s="1354"/>
      <c r="J213" s="1354"/>
      <c r="K213" s="1354"/>
      <c r="L213" s="1354"/>
      <c r="M213" s="1354"/>
      <c r="N213" s="1354"/>
      <c r="O213" s="1354"/>
      <c r="P213" s="1354"/>
      <c r="Q213" s="1354"/>
      <c r="R213" s="1354"/>
      <c r="S213" s="1354"/>
      <c r="T213" s="1354"/>
      <c r="U213" s="1355"/>
      <c r="V213" s="1359" t="s">
        <v>381</v>
      </c>
      <c r="W213" s="1360"/>
      <c r="X213" s="1360"/>
      <c r="Y213" s="1360"/>
      <c r="Z213" s="1360"/>
      <c r="AA213" s="1360"/>
      <c r="AB213" s="1360"/>
      <c r="AC213" s="1360"/>
      <c r="AD213" s="1361"/>
    </row>
    <row r="214" spans="1:32" s="320" customFormat="1" ht="60" customHeight="1" thickBot="1">
      <c r="A214" s="1356"/>
      <c r="B214" s="1357"/>
      <c r="C214" s="1357"/>
      <c r="D214" s="1357"/>
      <c r="E214" s="1357"/>
      <c r="F214" s="1357"/>
      <c r="G214" s="1357"/>
      <c r="H214" s="1357"/>
      <c r="I214" s="1357"/>
      <c r="J214" s="1357"/>
      <c r="K214" s="1357"/>
      <c r="L214" s="1357"/>
      <c r="M214" s="1357"/>
      <c r="N214" s="1357"/>
      <c r="O214" s="1357"/>
      <c r="P214" s="1357"/>
      <c r="Q214" s="1357"/>
      <c r="R214" s="1357"/>
      <c r="S214" s="1357"/>
      <c r="T214" s="1357"/>
      <c r="U214" s="1358"/>
      <c r="V214" s="1378"/>
      <c r="W214" s="1379"/>
      <c r="X214" s="1379"/>
      <c r="Y214" s="1379"/>
      <c r="Z214" s="1379"/>
      <c r="AA214" s="1379"/>
      <c r="AB214" s="1379"/>
      <c r="AC214" s="1379"/>
      <c r="AD214" s="1380"/>
    </row>
    <row r="215" spans="1:32" ht="16.8" customHeight="1" thickBot="1">
      <c r="A215" s="197"/>
      <c r="B215" s="197"/>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381" t="str">
        <f>①活動計画表!$AK$91</f>
        <v>ver2607</v>
      </c>
      <c r="Z215" s="1381"/>
      <c r="AA215" s="1381"/>
      <c r="AB215" s="1381"/>
      <c r="AC215" s="1381"/>
      <c r="AD215" s="1381"/>
    </row>
    <row r="216" spans="1:32" s="19" customFormat="1" ht="22.2" customHeight="1">
      <c r="A216" s="1382" t="s">
        <v>112</v>
      </c>
      <c r="B216" s="1383"/>
      <c r="C216" s="1383"/>
      <c r="D216" s="1383"/>
      <c r="E216" s="1383"/>
      <c r="F216" s="1383"/>
      <c r="G216" s="1383"/>
      <c r="H216" s="1383"/>
      <c r="I216" s="1383"/>
      <c r="J216" s="1384"/>
      <c r="K216" s="180"/>
      <c r="L216" s="181" t="s">
        <v>282</v>
      </c>
      <c r="M216" s="182"/>
      <c r="N216" s="182"/>
      <c r="O216" s="182"/>
      <c r="P216" s="182"/>
      <c r="Q216" s="182"/>
      <c r="R216" s="25"/>
      <c r="S216" s="25"/>
      <c r="T216" s="25"/>
      <c r="U216" s="25"/>
      <c r="V216" s="25"/>
      <c r="W216" s="25"/>
      <c r="X216" s="25"/>
      <c r="Y216" s="25"/>
      <c r="Z216" s="25"/>
      <c r="AA216" s="25"/>
      <c r="AB216" s="25"/>
      <c r="AC216" s="25"/>
    </row>
    <row r="217" spans="1:32" s="19" customFormat="1" ht="15.6" customHeight="1">
      <c r="A217" s="1385" t="s">
        <v>411</v>
      </c>
      <c r="B217" s="1386"/>
      <c r="C217" s="1386"/>
      <c r="D217" s="1386"/>
      <c r="E217" s="1386"/>
      <c r="F217" s="1386"/>
      <c r="G217" s="1386"/>
      <c r="H217" s="1386"/>
      <c r="I217" s="1386"/>
      <c r="J217" s="1387"/>
      <c r="K217" s="183" t="s">
        <v>134</v>
      </c>
      <c r="L217" s="183"/>
      <c r="M217" s="183"/>
      <c r="N217" s="183" t="s">
        <v>133</v>
      </c>
      <c r="O217" s="182"/>
      <c r="P217" s="182"/>
      <c r="Q217" s="182"/>
      <c r="R217" s="182"/>
      <c r="S217" s="182"/>
      <c r="T217" s="182"/>
      <c r="U217" s="182"/>
      <c r="V217" s="182"/>
      <c r="W217" s="182"/>
      <c r="X217" s="182"/>
      <c r="Y217" s="182"/>
      <c r="Z217" s="182"/>
      <c r="AA217" s="182"/>
      <c r="AB217" s="182"/>
      <c r="AC217" s="182"/>
    </row>
    <row r="218" spans="1:32" s="19" customFormat="1" ht="15.6" customHeight="1">
      <c r="A218" s="1388"/>
      <c r="B218" s="1386"/>
      <c r="C218" s="1386"/>
      <c r="D218" s="1386"/>
      <c r="E218" s="1386"/>
      <c r="F218" s="1386"/>
      <c r="G218" s="1386"/>
      <c r="H218" s="1386"/>
      <c r="I218" s="1386"/>
      <c r="J218" s="1387"/>
      <c r="K218" s="184" t="s">
        <v>132</v>
      </c>
      <c r="L218" s="185"/>
      <c r="M218" s="186"/>
      <c r="N218" s="186"/>
      <c r="O218" s="186"/>
      <c r="P218" s="187"/>
      <c r="Q218" s="187"/>
      <c r="R218" s="182"/>
      <c r="S218" s="182"/>
      <c r="T218" s="182"/>
      <c r="U218" s="182"/>
      <c r="V218" s="182"/>
      <c r="W218" s="182"/>
      <c r="X218" s="182"/>
      <c r="Y218" s="182"/>
      <c r="Z218" s="182"/>
      <c r="AA218" s="182"/>
      <c r="AB218" s="182"/>
      <c r="AC218" s="182"/>
      <c r="AE218" s="188"/>
    </row>
    <row r="219" spans="1:32" s="19" customFormat="1" ht="15.75" customHeight="1">
      <c r="A219" s="1388"/>
      <c r="B219" s="1386"/>
      <c r="C219" s="1386"/>
      <c r="D219" s="1386"/>
      <c r="E219" s="1386"/>
      <c r="F219" s="1386"/>
      <c r="G219" s="1386"/>
      <c r="H219" s="1386"/>
      <c r="I219" s="1386"/>
      <c r="J219" s="1387"/>
      <c r="K219" s="23" t="s">
        <v>166</v>
      </c>
      <c r="L219" s="184"/>
      <c r="M219" s="189"/>
      <c r="N219" s="189"/>
      <c r="O219" s="189"/>
      <c r="P219" s="190"/>
      <c r="Q219" s="190"/>
      <c r="R219" s="25"/>
      <c r="S219" s="191"/>
      <c r="T219" s="191"/>
      <c r="U219" s="191"/>
      <c r="V219" s="191"/>
      <c r="W219" s="191"/>
      <c r="X219" s="191"/>
      <c r="Y219" s="191"/>
      <c r="Z219" s="191"/>
      <c r="AA219" s="191"/>
      <c r="AB219" s="191"/>
      <c r="AC219" s="191"/>
      <c r="AD219" s="192"/>
    </row>
    <row r="220" spans="1:32" s="19" customFormat="1" ht="15.75" customHeight="1" thickBot="1">
      <c r="A220" s="1389"/>
      <c r="B220" s="1390"/>
      <c r="C220" s="1390"/>
      <c r="D220" s="1390"/>
      <c r="E220" s="1390"/>
      <c r="F220" s="1390"/>
      <c r="G220" s="1390"/>
      <c r="H220" s="1390"/>
      <c r="I220" s="1390"/>
      <c r="J220" s="1391"/>
      <c r="K220" s="183" t="s">
        <v>382</v>
      </c>
      <c r="L220" s="183"/>
      <c r="M220" s="191"/>
      <c r="N220" s="191"/>
      <c r="O220" s="191"/>
      <c r="P220" s="25"/>
      <c r="Q220" s="25"/>
      <c r="R220" s="25"/>
      <c r="S220" s="183" t="s">
        <v>235</v>
      </c>
      <c r="T220" s="191"/>
      <c r="U220" s="191"/>
      <c r="V220" s="191"/>
      <c r="W220" s="191"/>
      <c r="X220" s="191"/>
      <c r="Y220" s="191"/>
      <c r="Z220" s="191"/>
      <c r="AA220" s="191"/>
      <c r="AB220" s="191"/>
      <c r="AC220" s="191"/>
      <c r="AD220" s="192"/>
    </row>
    <row r="221" spans="1:32" s="19" customFormat="1" ht="5.4" customHeight="1" thickBot="1">
      <c r="A221" s="336"/>
      <c r="B221" s="336"/>
      <c r="C221" s="336"/>
      <c r="D221" s="336"/>
      <c r="E221" s="336"/>
      <c r="F221" s="336"/>
      <c r="G221" s="336"/>
      <c r="H221" s="336"/>
      <c r="I221" s="336"/>
      <c r="J221" s="336"/>
      <c r="K221" s="183"/>
      <c r="L221" s="25"/>
      <c r="M221" s="191"/>
      <c r="N221" s="191"/>
      <c r="O221" s="191"/>
      <c r="P221" s="24"/>
      <c r="Q221" s="24"/>
      <c r="R221" s="25"/>
      <c r="S221" s="191"/>
      <c r="T221" s="191"/>
      <c r="U221" s="191"/>
      <c r="V221" s="191"/>
      <c r="W221" s="191"/>
      <c r="X221" s="191"/>
      <c r="Y221" s="191"/>
      <c r="Z221" s="191"/>
      <c r="AA221" s="191"/>
      <c r="AB221" s="191"/>
      <c r="AC221" s="191"/>
      <c r="AD221" s="192"/>
    </row>
    <row r="222" spans="1:32" s="19" customFormat="1" ht="15.75" customHeight="1">
      <c r="A222" s="1392" t="s">
        <v>163</v>
      </c>
      <c r="B222" s="1393"/>
      <c r="C222" s="1393"/>
      <c r="D222" s="1393"/>
      <c r="E222" s="1393"/>
      <c r="F222" s="1393"/>
      <c r="G222" s="1393"/>
      <c r="H222" s="1393"/>
      <c r="I222" s="1393"/>
      <c r="J222" s="1393"/>
      <c r="K222" s="1393"/>
      <c r="L222" s="1394"/>
      <c r="M222" s="191"/>
      <c r="N222" s="191"/>
      <c r="O222" s="191"/>
      <c r="P222" s="24"/>
      <c r="Q222" s="24"/>
      <c r="R222" s="25"/>
      <c r="S222" s="191"/>
      <c r="T222" s="191"/>
      <c r="U222" s="191"/>
      <c r="V222" s="191"/>
      <c r="W222" s="191"/>
      <c r="X222" s="191"/>
      <c r="Y222" s="191"/>
      <c r="Z222" s="191"/>
      <c r="AA222" s="191"/>
      <c r="AB222" s="191"/>
      <c r="AC222" s="191"/>
      <c r="AD222" s="192"/>
      <c r="AF222" s="19" t="s">
        <v>427</v>
      </c>
    </row>
    <row r="223" spans="1:32" s="19" customFormat="1" ht="29.4" customHeight="1" thickBot="1">
      <c r="A223" s="330" t="s">
        <v>168</v>
      </c>
      <c r="B223" s="1337">
        <f>$B$8</f>
        <v>0</v>
      </c>
      <c r="C223" s="1338"/>
      <c r="D223" s="1338"/>
      <c r="E223" s="1339"/>
      <c r="F223" s="1340" t="s">
        <v>169</v>
      </c>
      <c r="G223" s="1341"/>
      <c r="H223" s="1337" t="s">
        <v>408</v>
      </c>
      <c r="I223" s="1342"/>
      <c r="J223" s="1342"/>
      <c r="K223" s="1343"/>
      <c r="L223" s="321" t="s">
        <v>170</v>
      </c>
      <c r="M223" s="191"/>
      <c r="N223" s="191"/>
      <c r="O223" s="191"/>
      <c r="P223" s="24"/>
      <c r="Q223" s="24"/>
      <c r="R223" s="25"/>
      <c r="S223" s="191"/>
      <c r="T223" s="191"/>
      <c r="U223" s="191"/>
      <c r="V223" s="191"/>
      <c r="W223" s="191"/>
      <c r="X223" s="191"/>
      <c r="Y223" s="191"/>
      <c r="Z223" s="191"/>
      <c r="AA223" s="191"/>
      <c r="AB223" s="191"/>
      <c r="AC223" s="191"/>
      <c r="AD223" s="192"/>
      <c r="AF223" s="19">
        <f>COUNTA($J229,$J237,$J245,$J253,$J261)</f>
        <v>0</v>
      </c>
    </row>
    <row r="224" spans="1:32" s="19" customFormat="1" ht="6" customHeight="1">
      <c r="A224" s="336"/>
      <c r="B224" s="336"/>
      <c r="C224" s="336"/>
      <c r="D224" s="336"/>
      <c r="E224" s="336"/>
      <c r="F224" s="336"/>
      <c r="G224" s="336"/>
      <c r="H224" s="336"/>
      <c r="I224" s="336"/>
      <c r="J224" s="336"/>
      <c r="K224" s="193"/>
      <c r="L224" s="25"/>
      <c r="M224" s="191"/>
      <c r="N224" s="191"/>
      <c r="O224" s="191"/>
      <c r="P224" s="25"/>
      <c r="Q224" s="25"/>
      <c r="R224" s="25"/>
      <c r="S224" s="191"/>
      <c r="T224" s="191"/>
      <c r="U224" s="191"/>
      <c r="V224" s="191"/>
      <c r="W224" s="191"/>
      <c r="X224" s="191"/>
      <c r="Y224" s="191"/>
      <c r="Z224" s="191"/>
      <c r="AA224" s="191"/>
      <c r="AB224" s="191"/>
      <c r="AC224" s="191"/>
      <c r="AD224" s="192"/>
    </row>
    <row r="225" spans="1:30" ht="27.75" customHeight="1">
      <c r="A225" s="1344" t="s">
        <v>30</v>
      </c>
      <c r="B225" s="1344"/>
      <c r="C225" s="1344"/>
      <c r="D225" s="1344"/>
      <c r="E225" s="1345">
        <f>●ご利用者情報!$D$5</f>
        <v>0</v>
      </c>
      <c r="F225" s="1345"/>
      <c r="G225" s="1345"/>
      <c r="H225" s="1345"/>
      <c r="I225" s="1345"/>
      <c r="J225" s="1345"/>
      <c r="K225" s="1345"/>
      <c r="L225" s="1345"/>
      <c r="M225" s="1345"/>
      <c r="N225" s="1345"/>
      <c r="O225" s="1345"/>
      <c r="P225" s="1344" t="s">
        <v>384</v>
      </c>
      <c r="Q225" s="1344"/>
      <c r="R225" s="1344"/>
      <c r="S225" s="1344"/>
      <c r="T225" s="1344"/>
      <c r="U225" s="1334">
        <f>●ご利用者情報!$D$13</f>
        <v>0</v>
      </c>
      <c r="V225" s="1335"/>
      <c r="W225" s="1335"/>
      <c r="X225" s="1335"/>
      <c r="Y225" s="1335"/>
      <c r="Z225" s="1335"/>
      <c r="AA225" s="1335"/>
      <c r="AB225" s="323" t="s">
        <v>74</v>
      </c>
      <c r="AC225" s="1335">
        <f>●ご利用者情報!$D$15</f>
        <v>0</v>
      </c>
      <c r="AD225" s="1336"/>
    </row>
    <row r="226" spans="1:30" ht="30.6" customHeight="1">
      <c r="A226" s="1346" t="s">
        <v>394</v>
      </c>
      <c r="B226" s="1347"/>
      <c r="C226" s="1347"/>
      <c r="D226" s="1348"/>
      <c r="E226" s="1349">
        <f>●ご利用者情報!$D$8</f>
        <v>0</v>
      </c>
      <c r="F226" s="1350"/>
      <c r="G226" s="1350"/>
      <c r="H226" s="1350"/>
      <c r="I226" s="1350"/>
      <c r="J226" s="1350"/>
      <c r="K226" s="1350"/>
      <c r="L226" s="1350"/>
      <c r="M226" s="1350"/>
      <c r="N226" s="1350"/>
      <c r="O226" s="1351"/>
      <c r="P226" s="326"/>
      <c r="Q226" s="326"/>
      <c r="R226" s="326"/>
      <c r="S226" s="326"/>
      <c r="T226" s="326"/>
      <c r="U226" s="327"/>
      <c r="V226" s="327"/>
      <c r="W226" s="327"/>
      <c r="X226" s="327"/>
      <c r="Y226" s="327"/>
      <c r="Z226" s="327"/>
      <c r="AA226" s="327"/>
      <c r="AB226" s="327"/>
      <c r="AC226" s="327"/>
      <c r="AD226" s="327"/>
    </row>
    <row r="227" spans="1:30" ht="6" customHeight="1" thickBot="1">
      <c r="A227" s="324"/>
      <c r="B227" s="324"/>
      <c r="C227" s="324"/>
      <c r="D227" s="324"/>
      <c r="E227" s="325"/>
      <c r="F227" s="325"/>
      <c r="G227" s="325"/>
      <c r="H227" s="325"/>
      <c r="I227" s="325"/>
      <c r="J227" s="325"/>
      <c r="K227" s="325"/>
      <c r="L227" s="325"/>
      <c r="M227" s="325"/>
      <c r="N227" s="325"/>
      <c r="O227" s="325"/>
      <c r="P227" s="326"/>
      <c r="Q227" s="326"/>
      <c r="R227" s="326"/>
      <c r="S227" s="326"/>
      <c r="T227" s="326"/>
      <c r="U227" s="327"/>
      <c r="V227" s="327"/>
      <c r="W227" s="327"/>
      <c r="X227" s="327"/>
      <c r="Y227" s="327"/>
      <c r="Z227" s="327"/>
      <c r="AA227" s="327"/>
      <c r="AB227" s="327"/>
      <c r="AC227" s="327"/>
      <c r="AD227" s="327"/>
    </row>
    <row r="228" spans="1:30" ht="19.95" customHeight="1">
      <c r="A228" s="1319" t="s">
        <v>383</v>
      </c>
      <c r="B228" s="1320"/>
      <c r="C228" s="1320"/>
      <c r="D228" s="1320"/>
      <c r="E228" s="1323" t="s">
        <v>77</v>
      </c>
      <c r="F228" s="1323"/>
      <c r="G228" s="1323"/>
      <c r="H228" s="1323"/>
      <c r="I228" s="1323"/>
      <c r="J228" s="1324"/>
      <c r="K228" s="1325"/>
      <c r="L228" s="1325"/>
      <c r="M228" s="1325"/>
      <c r="N228" s="1325"/>
      <c r="O228" s="1325"/>
      <c r="P228" s="1325"/>
      <c r="Q228" s="1325"/>
      <c r="R228" s="1325"/>
      <c r="S228" s="1325"/>
      <c r="T228" s="1325"/>
      <c r="U228" s="1326"/>
      <c r="V228" s="328"/>
      <c r="W228" s="322"/>
      <c r="X228" s="322"/>
      <c r="Y228" s="322"/>
      <c r="Z228" s="322"/>
      <c r="AA228" s="322"/>
      <c r="AB228" s="322"/>
      <c r="AC228" s="322"/>
      <c r="AD228" s="322"/>
    </row>
    <row r="229" spans="1:30" ht="30.6" customHeight="1" thickBot="1">
      <c r="A229" s="1321"/>
      <c r="B229" s="1322"/>
      <c r="C229" s="1322"/>
      <c r="D229" s="1322"/>
      <c r="E229" s="1327" t="s">
        <v>165</v>
      </c>
      <c r="F229" s="1327"/>
      <c r="G229" s="1327"/>
      <c r="H229" s="1327"/>
      <c r="I229" s="1327"/>
      <c r="J229" s="1328"/>
      <c r="K229" s="1329"/>
      <c r="L229" s="1329"/>
      <c r="M229" s="1329"/>
      <c r="N229" s="1329"/>
      <c r="O229" s="1329"/>
      <c r="P229" s="1329"/>
      <c r="Q229" s="1329"/>
      <c r="R229" s="1329"/>
      <c r="S229" s="1329"/>
      <c r="T229" s="1329"/>
      <c r="U229" s="1330"/>
      <c r="V229" s="335"/>
      <c r="W229" s="329"/>
      <c r="X229" s="329"/>
      <c r="Y229" s="329"/>
      <c r="Z229" s="329"/>
      <c r="AA229" s="329"/>
      <c r="AB229" s="329"/>
      <c r="AC229" s="329"/>
      <c r="AD229" s="329"/>
    </row>
    <row r="230" spans="1:30" ht="16.8" customHeight="1" thickTop="1">
      <c r="A230" s="1331" t="s">
        <v>360</v>
      </c>
      <c r="B230" s="1332"/>
      <c r="C230" s="1332"/>
      <c r="D230" s="1332"/>
      <c r="E230" s="1332"/>
      <c r="F230" s="1332"/>
      <c r="G230" s="1332"/>
      <c r="H230" s="1332"/>
      <c r="I230" s="1332"/>
      <c r="J230" s="1332"/>
      <c r="K230" s="1332"/>
      <c r="L230" s="1332"/>
      <c r="M230" s="1332"/>
      <c r="N230" s="1332"/>
      <c r="O230" s="1332"/>
      <c r="P230" s="1332"/>
      <c r="Q230" s="1332"/>
      <c r="R230" s="1332"/>
      <c r="S230" s="1332"/>
      <c r="T230" s="1332"/>
      <c r="U230" s="1333"/>
      <c r="V230" s="1299" t="s">
        <v>421</v>
      </c>
      <c r="W230" s="1300"/>
      <c r="X230" s="1300"/>
      <c r="Y230" s="1300"/>
      <c r="Z230" s="1300"/>
      <c r="AA230" s="1300"/>
      <c r="AB230" s="1300"/>
      <c r="AC230" s="1300"/>
      <c r="AD230" s="1301"/>
    </row>
    <row r="231" spans="1:30" ht="21" customHeight="1">
      <c r="A231" s="295" t="s">
        <v>334</v>
      </c>
      <c r="B231" s="1302" t="s">
        <v>335</v>
      </c>
      <c r="C231" s="1303"/>
      <c r="D231" s="293" t="s">
        <v>334</v>
      </c>
      <c r="E231" s="1302" t="s">
        <v>336</v>
      </c>
      <c r="F231" s="1303"/>
      <c r="G231" s="346" t="s">
        <v>25</v>
      </c>
      <c r="H231" s="1315" t="s">
        <v>429</v>
      </c>
      <c r="I231" s="1316"/>
      <c r="J231" s="293" t="s">
        <v>334</v>
      </c>
      <c r="K231" s="1302" t="s">
        <v>337</v>
      </c>
      <c r="L231" s="1303"/>
      <c r="M231" s="293" t="s">
        <v>334</v>
      </c>
      <c r="N231" s="1317" t="s">
        <v>338</v>
      </c>
      <c r="O231" s="1303"/>
      <c r="P231" s="334" t="s">
        <v>334</v>
      </c>
      <c r="Q231" s="1302" t="s">
        <v>339</v>
      </c>
      <c r="R231" s="1303"/>
      <c r="S231" s="293" t="s">
        <v>334</v>
      </c>
      <c r="T231" s="1302" t="s">
        <v>340</v>
      </c>
      <c r="U231" s="1303"/>
      <c r="V231" s="1304" t="s">
        <v>420</v>
      </c>
      <c r="W231" s="1305"/>
      <c r="X231" s="1305"/>
      <c r="Y231" s="1305"/>
      <c r="Z231" s="1305"/>
      <c r="AA231" s="1305"/>
      <c r="AB231" s="1305"/>
      <c r="AC231" s="1305"/>
      <c r="AD231" s="1306"/>
    </row>
    <row r="232" spans="1:30" ht="21" customHeight="1">
      <c r="A232" s="295" t="s">
        <v>334</v>
      </c>
      <c r="B232" s="1302" t="s">
        <v>341</v>
      </c>
      <c r="C232" s="1303"/>
      <c r="D232" s="293" t="s">
        <v>334</v>
      </c>
      <c r="E232" s="1302" t="s">
        <v>342</v>
      </c>
      <c r="F232" s="1303"/>
      <c r="G232" s="293" t="s">
        <v>334</v>
      </c>
      <c r="H232" s="1317" t="s">
        <v>343</v>
      </c>
      <c r="I232" s="1303"/>
      <c r="J232" s="293" t="s">
        <v>334</v>
      </c>
      <c r="K232" s="1302" t="s">
        <v>344</v>
      </c>
      <c r="L232" s="1303"/>
      <c r="M232" s="293" t="s">
        <v>334</v>
      </c>
      <c r="N232" s="1317" t="s">
        <v>345</v>
      </c>
      <c r="O232" s="1303"/>
      <c r="P232" s="293" t="s">
        <v>334</v>
      </c>
      <c r="Q232" s="1302" t="s">
        <v>346</v>
      </c>
      <c r="R232" s="1303"/>
      <c r="S232" s="293" t="s">
        <v>334</v>
      </c>
      <c r="T232" s="1302" t="s">
        <v>347</v>
      </c>
      <c r="U232" s="1303"/>
      <c r="V232" s="1307"/>
      <c r="W232" s="1308"/>
      <c r="X232" s="1308"/>
      <c r="Y232" s="1308"/>
      <c r="Z232" s="1308"/>
      <c r="AA232" s="1308"/>
      <c r="AB232" s="1308"/>
      <c r="AC232" s="1308"/>
      <c r="AD232" s="1309"/>
    </row>
    <row r="233" spans="1:30" ht="21" customHeight="1">
      <c r="A233" s="295" t="s">
        <v>334</v>
      </c>
      <c r="B233" s="1302" t="s">
        <v>348</v>
      </c>
      <c r="C233" s="1303"/>
      <c r="D233" s="293" t="s">
        <v>334</v>
      </c>
      <c r="E233" s="1302" t="s">
        <v>349</v>
      </c>
      <c r="F233" s="1303"/>
      <c r="G233" s="293" t="s">
        <v>334</v>
      </c>
      <c r="H233" s="1317" t="s">
        <v>350</v>
      </c>
      <c r="I233" s="1303"/>
      <c r="J233" s="293" t="s">
        <v>334</v>
      </c>
      <c r="K233" s="1302" t="s">
        <v>388</v>
      </c>
      <c r="L233" s="1303"/>
      <c r="M233" s="293" t="s">
        <v>334</v>
      </c>
      <c r="N233" s="1317" t="s">
        <v>389</v>
      </c>
      <c r="O233" s="1303"/>
      <c r="P233" s="293" t="s">
        <v>334</v>
      </c>
      <c r="Q233" s="1302" t="s">
        <v>351</v>
      </c>
      <c r="R233" s="1303"/>
      <c r="S233" s="334" t="s">
        <v>334</v>
      </c>
      <c r="T233" s="1302" t="s">
        <v>352</v>
      </c>
      <c r="U233" s="1303"/>
      <c r="V233" s="1307"/>
      <c r="W233" s="1308"/>
      <c r="X233" s="1308"/>
      <c r="Y233" s="1308"/>
      <c r="Z233" s="1308"/>
      <c r="AA233" s="1308"/>
      <c r="AB233" s="1308"/>
      <c r="AC233" s="1308"/>
      <c r="AD233" s="1309"/>
    </row>
    <row r="234" spans="1:30" ht="21" customHeight="1" thickBot="1">
      <c r="A234" s="296" t="s">
        <v>334</v>
      </c>
      <c r="B234" s="1313" t="s">
        <v>353</v>
      </c>
      <c r="C234" s="1314"/>
      <c r="D234" s="294" t="s">
        <v>334</v>
      </c>
      <c r="E234" s="1313" t="s">
        <v>354</v>
      </c>
      <c r="F234" s="1314"/>
      <c r="G234" s="294" t="s">
        <v>334</v>
      </c>
      <c r="H234" s="1318" t="s">
        <v>355</v>
      </c>
      <c r="I234" s="1314"/>
      <c r="J234" s="294" t="s">
        <v>334</v>
      </c>
      <c r="K234" s="1313" t="s">
        <v>356</v>
      </c>
      <c r="L234" s="1314"/>
      <c r="M234" s="294" t="s">
        <v>334</v>
      </c>
      <c r="N234" s="1318" t="s">
        <v>357</v>
      </c>
      <c r="O234" s="1314"/>
      <c r="P234" s="294" t="s">
        <v>334</v>
      </c>
      <c r="Q234" s="1313" t="s">
        <v>358</v>
      </c>
      <c r="R234" s="1314"/>
      <c r="S234" s="294" t="s">
        <v>334</v>
      </c>
      <c r="T234" s="1313" t="s">
        <v>359</v>
      </c>
      <c r="U234" s="1314"/>
      <c r="V234" s="1310"/>
      <c r="W234" s="1311"/>
      <c r="X234" s="1311"/>
      <c r="Y234" s="1311"/>
      <c r="Z234" s="1311"/>
      <c r="AA234" s="1311"/>
      <c r="AB234" s="1311"/>
      <c r="AC234" s="1311"/>
      <c r="AD234" s="1312"/>
    </row>
    <row r="235" spans="1:30" ht="7.8" customHeight="1" thickBot="1">
      <c r="A235" s="197"/>
      <c r="B235" s="197"/>
      <c r="C235" s="197"/>
      <c r="D235" s="197"/>
      <c r="E235" s="197"/>
      <c r="F235" s="197"/>
      <c r="G235" s="197"/>
      <c r="H235" s="197"/>
      <c r="I235" s="197"/>
      <c r="J235" s="197"/>
      <c r="K235" s="197"/>
      <c r="L235" s="197"/>
      <c r="M235" s="197"/>
      <c r="N235" s="197"/>
      <c r="O235" s="197"/>
      <c r="P235" s="197"/>
      <c r="Q235" s="197"/>
      <c r="R235" s="197"/>
      <c r="S235" s="197"/>
      <c r="T235" s="197"/>
      <c r="U235" s="197"/>
      <c r="V235" s="197"/>
      <c r="W235" s="197"/>
      <c r="X235" s="197"/>
      <c r="Y235" s="197"/>
      <c r="Z235" s="197"/>
      <c r="AA235" s="197"/>
      <c r="AB235" s="197"/>
      <c r="AC235" s="197"/>
    </row>
    <row r="236" spans="1:30" ht="19.95" customHeight="1">
      <c r="A236" s="1319" t="s">
        <v>383</v>
      </c>
      <c r="B236" s="1320"/>
      <c r="C236" s="1320"/>
      <c r="D236" s="1320"/>
      <c r="E236" s="1323" t="s">
        <v>77</v>
      </c>
      <c r="F236" s="1323"/>
      <c r="G236" s="1323"/>
      <c r="H236" s="1323"/>
      <c r="I236" s="1323"/>
      <c r="J236" s="1324"/>
      <c r="K236" s="1325"/>
      <c r="L236" s="1325"/>
      <c r="M236" s="1325"/>
      <c r="N236" s="1325"/>
      <c r="O236" s="1325"/>
      <c r="P236" s="1325"/>
      <c r="Q236" s="1325"/>
      <c r="R236" s="1325"/>
      <c r="S236" s="1325"/>
      <c r="T236" s="1325"/>
      <c r="U236" s="1326"/>
      <c r="V236" s="328"/>
      <c r="W236" s="322"/>
      <c r="X236" s="322"/>
      <c r="Y236" s="322"/>
      <c r="Z236" s="322"/>
      <c r="AA236" s="322"/>
      <c r="AB236" s="322"/>
      <c r="AC236" s="322"/>
      <c r="AD236" s="322"/>
    </row>
    <row r="237" spans="1:30" ht="30.6" customHeight="1" thickBot="1">
      <c r="A237" s="1321"/>
      <c r="B237" s="1322"/>
      <c r="C237" s="1322"/>
      <c r="D237" s="1322"/>
      <c r="E237" s="1327" t="s">
        <v>165</v>
      </c>
      <c r="F237" s="1327"/>
      <c r="G237" s="1327"/>
      <c r="H237" s="1327"/>
      <c r="I237" s="1327"/>
      <c r="J237" s="1328"/>
      <c r="K237" s="1329"/>
      <c r="L237" s="1329"/>
      <c r="M237" s="1329"/>
      <c r="N237" s="1329"/>
      <c r="O237" s="1329"/>
      <c r="P237" s="1329"/>
      <c r="Q237" s="1329"/>
      <c r="R237" s="1329"/>
      <c r="S237" s="1329"/>
      <c r="T237" s="1329"/>
      <c r="U237" s="1330"/>
      <c r="V237" s="335"/>
      <c r="W237" s="329"/>
      <c r="X237" s="329"/>
      <c r="Y237" s="329"/>
      <c r="Z237" s="329"/>
      <c r="AA237" s="329"/>
      <c r="AB237" s="329"/>
      <c r="AC237" s="329"/>
      <c r="AD237" s="329"/>
    </row>
    <row r="238" spans="1:30" ht="16.8" customHeight="1" thickTop="1">
      <c r="A238" s="1331" t="s">
        <v>360</v>
      </c>
      <c r="B238" s="1332"/>
      <c r="C238" s="1332"/>
      <c r="D238" s="1332"/>
      <c r="E238" s="1332"/>
      <c r="F238" s="1332"/>
      <c r="G238" s="1332"/>
      <c r="H238" s="1332"/>
      <c r="I238" s="1332"/>
      <c r="J238" s="1332"/>
      <c r="K238" s="1332"/>
      <c r="L238" s="1332"/>
      <c r="M238" s="1332"/>
      <c r="N238" s="1332"/>
      <c r="O238" s="1332"/>
      <c r="P238" s="1332"/>
      <c r="Q238" s="1332"/>
      <c r="R238" s="1332"/>
      <c r="S238" s="1332"/>
      <c r="T238" s="1332"/>
      <c r="U238" s="1333"/>
      <c r="V238" s="1299" t="s">
        <v>421</v>
      </c>
      <c r="W238" s="1300"/>
      <c r="X238" s="1300"/>
      <c r="Y238" s="1300"/>
      <c r="Z238" s="1300"/>
      <c r="AA238" s="1300"/>
      <c r="AB238" s="1300"/>
      <c r="AC238" s="1300"/>
      <c r="AD238" s="1301"/>
    </row>
    <row r="239" spans="1:30" ht="21" customHeight="1">
      <c r="A239" s="295" t="s">
        <v>334</v>
      </c>
      <c r="B239" s="1302" t="s">
        <v>335</v>
      </c>
      <c r="C239" s="1303"/>
      <c r="D239" s="293" t="s">
        <v>334</v>
      </c>
      <c r="E239" s="1302" t="s">
        <v>336</v>
      </c>
      <c r="F239" s="1303"/>
      <c r="G239" s="346" t="s">
        <v>25</v>
      </c>
      <c r="H239" s="1315" t="s">
        <v>429</v>
      </c>
      <c r="I239" s="1316"/>
      <c r="J239" s="293" t="s">
        <v>334</v>
      </c>
      <c r="K239" s="1302" t="s">
        <v>337</v>
      </c>
      <c r="L239" s="1303"/>
      <c r="M239" s="293" t="s">
        <v>334</v>
      </c>
      <c r="N239" s="1317" t="s">
        <v>338</v>
      </c>
      <c r="O239" s="1303"/>
      <c r="P239" s="334" t="s">
        <v>334</v>
      </c>
      <c r="Q239" s="1302" t="s">
        <v>339</v>
      </c>
      <c r="R239" s="1303"/>
      <c r="S239" s="293" t="s">
        <v>334</v>
      </c>
      <c r="T239" s="1302" t="s">
        <v>340</v>
      </c>
      <c r="U239" s="1303"/>
      <c r="V239" s="1304" t="s">
        <v>420</v>
      </c>
      <c r="W239" s="1305"/>
      <c r="X239" s="1305"/>
      <c r="Y239" s="1305"/>
      <c r="Z239" s="1305"/>
      <c r="AA239" s="1305"/>
      <c r="AB239" s="1305"/>
      <c r="AC239" s="1305"/>
      <c r="AD239" s="1306"/>
    </row>
    <row r="240" spans="1:30" ht="21" customHeight="1">
      <c r="A240" s="295" t="s">
        <v>334</v>
      </c>
      <c r="B240" s="1302" t="s">
        <v>341</v>
      </c>
      <c r="C240" s="1303"/>
      <c r="D240" s="293" t="s">
        <v>334</v>
      </c>
      <c r="E240" s="1302" t="s">
        <v>342</v>
      </c>
      <c r="F240" s="1303"/>
      <c r="G240" s="293" t="s">
        <v>334</v>
      </c>
      <c r="H240" s="1317" t="s">
        <v>343</v>
      </c>
      <c r="I240" s="1303"/>
      <c r="J240" s="293" t="s">
        <v>334</v>
      </c>
      <c r="K240" s="1302" t="s">
        <v>344</v>
      </c>
      <c r="L240" s="1303"/>
      <c r="M240" s="293" t="s">
        <v>334</v>
      </c>
      <c r="N240" s="1317" t="s">
        <v>345</v>
      </c>
      <c r="O240" s="1303"/>
      <c r="P240" s="293" t="s">
        <v>334</v>
      </c>
      <c r="Q240" s="1302" t="s">
        <v>346</v>
      </c>
      <c r="R240" s="1303"/>
      <c r="S240" s="293" t="s">
        <v>334</v>
      </c>
      <c r="T240" s="1302" t="s">
        <v>347</v>
      </c>
      <c r="U240" s="1303"/>
      <c r="V240" s="1307"/>
      <c r="W240" s="1308"/>
      <c r="X240" s="1308"/>
      <c r="Y240" s="1308"/>
      <c r="Z240" s="1308"/>
      <c r="AA240" s="1308"/>
      <c r="AB240" s="1308"/>
      <c r="AC240" s="1308"/>
      <c r="AD240" s="1309"/>
    </row>
    <row r="241" spans="1:30" ht="21" customHeight="1">
      <c r="A241" s="295" t="s">
        <v>334</v>
      </c>
      <c r="B241" s="1302" t="s">
        <v>348</v>
      </c>
      <c r="C241" s="1303"/>
      <c r="D241" s="293" t="s">
        <v>334</v>
      </c>
      <c r="E241" s="1302" t="s">
        <v>349</v>
      </c>
      <c r="F241" s="1303"/>
      <c r="G241" s="293" t="s">
        <v>334</v>
      </c>
      <c r="H241" s="1317" t="s">
        <v>350</v>
      </c>
      <c r="I241" s="1303"/>
      <c r="J241" s="293" t="s">
        <v>334</v>
      </c>
      <c r="K241" s="1302" t="s">
        <v>388</v>
      </c>
      <c r="L241" s="1303"/>
      <c r="M241" s="293" t="s">
        <v>334</v>
      </c>
      <c r="N241" s="1317" t="s">
        <v>389</v>
      </c>
      <c r="O241" s="1303"/>
      <c r="P241" s="293" t="s">
        <v>334</v>
      </c>
      <c r="Q241" s="1302" t="s">
        <v>351</v>
      </c>
      <c r="R241" s="1303"/>
      <c r="S241" s="334" t="s">
        <v>334</v>
      </c>
      <c r="T241" s="1302" t="s">
        <v>352</v>
      </c>
      <c r="U241" s="1303"/>
      <c r="V241" s="1307"/>
      <c r="W241" s="1308"/>
      <c r="X241" s="1308"/>
      <c r="Y241" s="1308"/>
      <c r="Z241" s="1308"/>
      <c r="AA241" s="1308"/>
      <c r="AB241" s="1308"/>
      <c r="AC241" s="1308"/>
      <c r="AD241" s="1309"/>
    </row>
    <row r="242" spans="1:30" ht="21" customHeight="1" thickBot="1">
      <c r="A242" s="296" t="s">
        <v>334</v>
      </c>
      <c r="B242" s="1313" t="s">
        <v>353</v>
      </c>
      <c r="C242" s="1314"/>
      <c r="D242" s="294" t="s">
        <v>334</v>
      </c>
      <c r="E242" s="1313" t="s">
        <v>354</v>
      </c>
      <c r="F242" s="1314"/>
      <c r="G242" s="294" t="s">
        <v>334</v>
      </c>
      <c r="H242" s="1318" t="s">
        <v>355</v>
      </c>
      <c r="I242" s="1314"/>
      <c r="J242" s="294" t="s">
        <v>334</v>
      </c>
      <c r="K242" s="1313" t="s">
        <v>356</v>
      </c>
      <c r="L242" s="1314"/>
      <c r="M242" s="294" t="s">
        <v>334</v>
      </c>
      <c r="N242" s="1318" t="s">
        <v>357</v>
      </c>
      <c r="O242" s="1314"/>
      <c r="P242" s="294" t="s">
        <v>334</v>
      </c>
      <c r="Q242" s="1313" t="s">
        <v>358</v>
      </c>
      <c r="R242" s="1314"/>
      <c r="S242" s="294" t="s">
        <v>334</v>
      </c>
      <c r="T242" s="1313" t="s">
        <v>359</v>
      </c>
      <c r="U242" s="1314"/>
      <c r="V242" s="1310"/>
      <c r="W242" s="1311"/>
      <c r="X242" s="1311"/>
      <c r="Y242" s="1311"/>
      <c r="Z242" s="1311"/>
      <c r="AA242" s="1311"/>
      <c r="AB242" s="1311"/>
      <c r="AC242" s="1311"/>
      <c r="AD242" s="1312"/>
    </row>
    <row r="243" spans="1:30" ht="7.8" customHeight="1" thickBot="1">
      <c r="A243" s="197"/>
      <c r="B243" s="197"/>
      <c r="C243" s="197"/>
      <c r="D243" s="197"/>
      <c r="E243" s="197"/>
      <c r="F243" s="197"/>
      <c r="G243" s="197"/>
      <c r="H243" s="197"/>
      <c r="I243" s="197"/>
      <c r="J243" s="197"/>
      <c r="K243" s="197"/>
      <c r="L243" s="197"/>
      <c r="M243" s="197"/>
      <c r="N243" s="197"/>
      <c r="O243" s="197"/>
      <c r="P243" s="197"/>
      <c r="Q243" s="197"/>
      <c r="R243" s="197"/>
      <c r="S243" s="197"/>
      <c r="T243" s="197"/>
      <c r="U243" s="197"/>
      <c r="V243" s="197"/>
      <c r="W243" s="197"/>
      <c r="X243" s="197"/>
      <c r="Y243" s="197"/>
      <c r="Z243" s="197"/>
      <c r="AA243" s="197"/>
      <c r="AB243" s="197"/>
      <c r="AC243" s="197"/>
    </row>
    <row r="244" spans="1:30" ht="19.95" customHeight="1">
      <c r="A244" s="1319" t="s">
        <v>383</v>
      </c>
      <c r="B244" s="1320"/>
      <c r="C244" s="1320"/>
      <c r="D244" s="1320"/>
      <c r="E244" s="1323" t="s">
        <v>77</v>
      </c>
      <c r="F244" s="1323"/>
      <c r="G244" s="1323"/>
      <c r="H244" s="1323"/>
      <c r="I244" s="1323"/>
      <c r="J244" s="1324"/>
      <c r="K244" s="1325"/>
      <c r="L244" s="1325"/>
      <c r="M244" s="1325"/>
      <c r="N244" s="1325"/>
      <c r="O244" s="1325"/>
      <c r="P244" s="1325"/>
      <c r="Q244" s="1325"/>
      <c r="R244" s="1325"/>
      <c r="S244" s="1325"/>
      <c r="T244" s="1325"/>
      <c r="U244" s="1326"/>
      <c r="V244" s="328"/>
      <c r="W244" s="322"/>
      <c r="X244" s="322"/>
      <c r="Y244" s="322"/>
      <c r="Z244" s="322"/>
      <c r="AA244" s="322"/>
      <c r="AB244" s="322"/>
      <c r="AC244" s="322"/>
      <c r="AD244" s="322"/>
    </row>
    <row r="245" spans="1:30" ht="30.6" customHeight="1" thickBot="1">
      <c r="A245" s="1321"/>
      <c r="B245" s="1322"/>
      <c r="C245" s="1322"/>
      <c r="D245" s="1322"/>
      <c r="E245" s="1327" t="s">
        <v>165</v>
      </c>
      <c r="F245" s="1327"/>
      <c r="G245" s="1327"/>
      <c r="H245" s="1327"/>
      <c r="I245" s="1327"/>
      <c r="J245" s="1328"/>
      <c r="K245" s="1329"/>
      <c r="L245" s="1329"/>
      <c r="M245" s="1329"/>
      <c r="N245" s="1329"/>
      <c r="O245" s="1329"/>
      <c r="P245" s="1329"/>
      <c r="Q245" s="1329"/>
      <c r="R245" s="1329"/>
      <c r="S245" s="1329"/>
      <c r="T245" s="1329"/>
      <c r="U245" s="1330"/>
      <c r="V245" s="335"/>
      <c r="W245" s="329"/>
      <c r="X245" s="329"/>
      <c r="Y245" s="329"/>
      <c r="Z245" s="329"/>
      <c r="AA245" s="329"/>
      <c r="AB245" s="329"/>
      <c r="AC245" s="329"/>
      <c r="AD245" s="329"/>
    </row>
    <row r="246" spans="1:30" ht="16.8" customHeight="1" thickTop="1">
      <c r="A246" s="1331" t="s">
        <v>360</v>
      </c>
      <c r="B246" s="1332"/>
      <c r="C246" s="1332"/>
      <c r="D246" s="1332"/>
      <c r="E246" s="1332"/>
      <c r="F246" s="1332"/>
      <c r="G246" s="1332"/>
      <c r="H246" s="1332"/>
      <c r="I246" s="1332"/>
      <c r="J246" s="1332"/>
      <c r="K246" s="1332"/>
      <c r="L246" s="1332"/>
      <c r="M246" s="1332"/>
      <c r="N246" s="1332"/>
      <c r="O246" s="1332"/>
      <c r="P246" s="1332"/>
      <c r="Q246" s="1332"/>
      <c r="R246" s="1332"/>
      <c r="S246" s="1332"/>
      <c r="T246" s="1332"/>
      <c r="U246" s="1333"/>
      <c r="V246" s="1299" t="s">
        <v>421</v>
      </c>
      <c r="W246" s="1300"/>
      <c r="X246" s="1300"/>
      <c r="Y246" s="1300"/>
      <c r="Z246" s="1300"/>
      <c r="AA246" s="1300"/>
      <c r="AB246" s="1300"/>
      <c r="AC246" s="1300"/>
      <c r="AD246" s="1301"/>
    </row>
    <row r="247" spans="1:30" ht="21" customHeight="1">
      <c r="A247" s="295" t="s">
        <v>334</v>
      </c>
      <c r="B247" s="1302" t="s">
        <v>335</v>
      </c>
      <c r="C247" s="1303"/>
      <c r="D247" s="293" t="s">
        <v>334</v>
      </c>
      <c r="E247" s="1302" t="s">
        <v>336</v>
      </c>
      <c r="F247" s="1303"/>
      <c r="G247" s="346" t="s">
        <v>25</v>
      </c>
      <c r="H247" s="1315" t="s">
        <v>429</v>
      </c>
      <c r="I247" s="1316"/>
      <c r="J247" s="293" t="s">
        <v>334</v>
      </c>
      <c r="K247" s="1302" t="s">
        <v>337</v>
      </c>
      <c r="L247" s="1303"/>
      <c r="M247" s="293" t="s">
        <v>334</v>
      </c>
      <c r="N247" s="1317" t="s">
        <v>338</v>
      </c>
      <c r="O247" s="1303"/>
      <c r="P247" s="334" t="s">
        <v>334</v>
      </c>
      <c r="Q247" s="1302" t="s">
        <v>339</v>
      </c>
      <c r="R247" s="1303"/>
      <c r="S247" s="293" t="s">
        <v>334</v>
      </c>
      <c r="T247" s="1302" t="s">
        <v>340</v>
      </c>
      <c r="U247" s="1303"/>
      <c r="V247" s="1304" t="s">
        <v>420</v>
      </c>
      <c r="W247" s="1305"/>
      <c r="X247" s="1305"/>
      <c r="Y247" s="1305"/>
      <c r="Z247" s="1305"/>
      <c r="AA247" s="1305"/>
      <c r="AB247" s="1305"/>
      <c r="AC247" s="1305"/>
      <c r="AD247" s="1306"/>
    </row>
    <row r="248" spans="1:30" ht="21" customHeight="1">
      <c r="A248" s="295" t="s">
        <v>334</v>
      </c>
      <c r="B248" s="1302" t="s">
        <v>341</v>
      </c>
      <c r="C248" s="1303"/>
      <c r="D248" s="293" t="s">
        <v>334</v>
      </c>
      <c r="E248" s="1302" t="s">
        <v>342</v>
      </c>
      <c r="F248" s="1303"/>
      <c r="G248" s="293" t="s">
        <v>334</v>
      </c>
      <c r="H248" s="1317" t="s">
        <v>343</v>
      </c>
      <c r="I248" s="1303"/>
      <c r="J248" s="293" t="s">
        <v>334</v>
      </c>
      <c r="K248" s="1302" t="s">
        <v>344</v>
      </c>
      <c r="L248" s="1303"/>
      <c r="M248" s="293" t="s">
        <v>334</v>
      </c>
      <c r="N248" s="1317" t="s">
        <v>345</v>
      </c>
      <c r="O248" s="1303"/>
      <c r="P248" s="293" t="s">
        <v>334</v>
      </c>
      <c r="Q248" s="1302" t="s">
        <v>346</v>
      </c>
      <c r="R248" s="1303"/>
      <c r="S248" s="293" t="s">
        <v>334</v>
      </c>
      <c r="T248" s="1302" t="s">
        <v>347</v>
      </c>
      <c r="U248" s="1303"/>
      <c r="V248" s="1307"/>
      <c r="W248" s="1308"/>
      <c r="X248" s="1308"/>
      <c r="Y248" s="1308"/>
      <c r="Z248" s="1308"/>
      <c r="AA248" s="1308"/>
      <c r="AB248" s="1308"/>
      <c r="AC248" s="1308"/>
      <c r="AD248" s="1309"/>
    </row>
    <row r="249" spans="1:30" ht="21" customHeight="1">
      <c r="A249" s="295" t="s">
        <v>334</v>
      </c>
      <c r="B249" s="1302" t="s">
        <v>348</v>
      </c>
      <c r="C249" s="1303"/>
      <c r="D249" s="293" t="s">
        <v>334</v>
      </c>
      <c r="E249" s="1302" t="s">
        <v>349</v>
      </c>
      <c r="F249" s="1303"/>
      <c r="G249" s="293" t="s">
        <v>334</v>
      </c>
      <c r="H249" s="1317" t="s">
        <v>350</v>
      </c>
      <c r="I249" s="1303"/>
      <c r="J249" s="293" t="s">
        <v>334</v>
      </c>
      <c r="K249" s="1302" t="s">
        <v>388</v>
      </c>
      <c r="L249" s="1303"/>
      <c r="M249" s="293" t="s">
        <v>334</v>
      </c>
      <c r="N249" s="1317" t="s">
        <v>389</v>
      </c>
      <c r="O249" s="1303"/>
      <c r="P249" s="293" t="s">
        <v>334</v>
      </c>
      <c r="Q249" s="1302" t="s">
        <v>351</v>
      </c>
      <c r="R249" s="1303"/>
      <c r="S249" s="334" t="s">
        <v>334</v>
      </c>
      <c r="T249" s="1302" t="s">
        <v>352</v>
      </c>
      <c r="U249" s="1303"/>
      <c r="V249" s="1307"/>
      <c r="W249" s="1308"/>
      <c r="X249" s="1308"/>
      <c r="Y249" s="1308"/>
      <c r="Z249" s="1308"/>
      <c r="AA249" s="1308"/>
      <c r="AB249" s="1308"/>
      <c r="AC249" s="1308"/>
      <c r="AD249" s="1309"/>
    </row>
    <row r="250" spans="1:30" ht="21" customHeight="1" thickBot="1">
      <c r="A250" s="296" t="s">
        <v>334</v>
      </c>
      <c r="B250" s="1313" t="s">
        <v>353</v>
      </c>
      <c r="C250" s="1314"/>
      <c r="D250" s="294" t="s">
        <v>334</v>
      </c>
      <c r="E250" s="1313" t="s">
        <v>354</v>
      </c>
      <c r="F250" s="1314"/>
      <c r="G250" s="294" t="s">
        <v>334</v>
      </c>
      <c r="H250" s="1318" t="s">
        <v>355</v>
      </c>
      <c r="I250" s="1314"/>
      <c r="J250" s="294" t="s">
        <v>334</v>
      </c>
      <c r="K250" s="1313" t="s">
        <v>356</v>
      </c>
      <c r="L250" s="1314"/>
      <c r="M250" s="294" t="s">
        <v>334</v>
      </c>
      <c r="N250" s="1318" t="s">
        <v>357</v>
      </c>
      <c r="O250" s="1314"/>
      <c r="P250" s="294" t="s">
        <v>334</v>
      </c>
      <c r="Q250" s="1313" t="s">
        <v>358</v>
      </c>
      <c r="R250" s="1314"/>
      <c r="S250" s="294" t="s">
        <v>334</v>
      </c>
      <c r="T250" s="1313" t="s">
        <v>359</v>
      </c>
      <c r="U250" s="1314"/>
      <c r="V250" s="1310"/>
      <c r="W250" s="1311"/>
      <c r="X250" s="1311"/>
      <c r="Y250" s="1311"/>
      <c r="Z250" s="1311"/>
      <c r="AA250" s="1311"/>
      <c r="AB250" s="1311"/>
      <c r="AC250" s="1311"/>
      <c r="AD250" s="1312"/>
    </row>
    <row r="251" spans="1:30" ht="7.8" customHeight="1" thickBot="1">
      <c r="A251" s="197"/>
      <c r="B251" s="197"/>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c r="AB251" s="197"/>
      <c r="AC251" s="197"/>
    </row>
    <row r="252" spans="1:30" ht="19.95" customHeight="1">
      <c r="A252" s="1319" t="s">
        <v>383</v>
      </c>
      <c r="B252" s="1320"/>
      <c r="C252" s="1320"/>
      <c r="D252" s="1320"/>
      <c r="E252" s="1323" t="s">
        <v>77</v>
      </c>
      <c r="F252" s="1323"/>
      <c r="G252" s="1323"/>
      <c r="H252" s="1323"/>
      <c r="I252" s="1323"/>
      <c r="J252" s="1324"/>
      <c r="K252" s="1325"/>
      <c r="L252" s="1325"/>
      <c r="M252" s="1325"/>
      <c r="N252" s="1325"/>
      <c r="O252" s="1325"/>
      <c r="P252" s="1325"/>
      <c r="Q252" s="1325"/>
      <c r="R252" s="1325"/>
      <c r="S252" s="1325"/>
      <c r="T252" s="1325"/>
      <c r="U252" s="1326"/>
      <c r="V252" s="328"/>
      <c r="W252" s="322"/>
      <c r="X252" s="322"/>
      <c r="Y252" s="322"/>
      <c r="Z252" s="322"/>
      <c r="AA252" s="322"/>
      <c r="AB252" s="322"/>
      <c r="AC252" s="322"/>
      <c r="AD252" s="322"/>
    </row>
    <row r="253" spans="1:30" ht="30.6" customHeight="1" thickBot="1">
      <c r="A253" s="1321"/>
      <c r="B253" s="1322"/>
      <c r="C253" s="1322"/>
      <c r="D253" s="1322"/>
      <c r="E253" s="1327" t="s">
        <v>165</v>
      </c>
      <c r="F253" s="1327"/>
      <c r="G253" s="1327"/>
      <c r="H253" s="1327"/>
      <c r="I253" s="1327"/>
      <c r="J253" s="1328"/>
      <c r="K253" s="1329"/>
      <c r="L253" s="1329"/>
      <c r="M253" s="1329"/>
      <c r="N253" s="1329"/>
      <c r="O253" s="1329"/>
      <c r="P253" s="1329"/>
      <c r="Q253" s="1329"/>
      <c r="R253" s="1329"/>
      <c r="S253" s="1329"/>
      <c r="T253" s="1329"/>
      <c r="U253" s="1330"/>
      <c r="V253" s="335"/>
      <c r="W253" s="329"/>
      <c r="X253" s="329"/>
      <c r="Y253" s="329"/>
      <c r="Z253" s="329"/>
      <c r="AA253" s="329"/>
      <c r="AB253" s="329"/>
      <c r="AC253" s="329"/>
      <c r="AD253" s="329"/>
    </row>
    <row r="254" spans="1:30" ht="16.8" customHeight="1" thickTop="1">
      <c r="A254" s="1331" t="s">
        <v>360</v>
      </c>
      <c r="B254" s="1332"/>
      <c r="C254" s="1332"/>
      <c r="D254" s="1332"/>
      <c r="E254" s="1332"/>
      <c r="F254" s="1332"/>
      <c r="G254" s="1332"/>
      <c r="H254" s="1332"/>
      <c r="I254" s="1332"/>
      <c r="J254" s="1332"/>
      <c r="K254" s="1332"/>
      <c r="L254" s="1332"/>
      <c r="M254" s="1332"/>
      <c r="N254" s="1332"/>
      <c r="O254" s="1332"/>
      <c r="P254" s="1332"/>
      <c r="Q254" s="1332"/>
      <c r="R254" s="1332"/>
      <c r="S254" s="1332"/>
      <c r="T254" s="1332"/>
      <c r="U254" s="1333"/>
      <c r="V254" s="1299" t="s">
        <v>421</v>
      </c>
      <c r="W254" s="1300"/>
      <c r="X254" s="1300"/>
      <c r="Y254" s="1300"/>
      <c r="Z254" s="1300"/>
      <c r="AA254" s="1300"/>
      <c r="AB254" s="1300"/>
      <c r="AC254" s="1300"/>
      <c r="AD254" s="1301"/>
    </row>
    <row r="255" spans="1:30" ht="21" customHeight="1">
      <c r="A255" s="295" t="s">
        <v>334</v>
      </c>
      <c r="B255" s="1302" t="s">
        <v>335</v>
      </c>
      <c r="C255" s="1303"/>
      <c r="D255" s="293" t="s">
        <v>334</v>
      </c>
      <c r="E255" s="1302" t="s">
        <v>336</v>
      </c>
      <c r="F255" s="1303"/>
      <c r="G255" s="346" t="s">
        <v>25</v>
      </c>
      <c r="H255" s="1315" t="s">
        <v>429</v>
      </c>
      <c r="I255" s="1316"/>
      <c r="J255" s="293" t="s">
        <v>334</v>
      </c>
      <c r="K255" s="1302" t="s">
        <v>337</v>
      </c>
      <c r="L255" s="1303"/>
      <c r="M255" s="293" t="s">
        <v>334</v>
      </c>
      <c r="N255" s="1317" t="s">
        <v>338</v>
      </c>
      <c r="O255" s="1303"/>
      <c r="P255" s="334" t="s">
        <v>334</v>
      </c>
      <c r="Q255" s="1302" t="s">
        <v>339</v>
      </c>
      <c r="R255" s="1303"/>
      <c r="S255" s="293" t="s">
        <v>334</v>
      </c>
      <c r="T255" s="1302" t="s">
        <v>340</v>
      </c>
      <c r="U255" s="1303"/>
      <c r="V255" s="1304" t="s">
        <v>420</v>
      </c>
      <c r="W255" s="1305"/>
      <c r="X255" s="1305"/>
      <c r="Y255" s="1305"/>
      <c r="Z255" s="1305"/>
      <c r="AA255" s="1305"/>
      <c r="AB255" s="1305"/>
      <c r="AC255" s="1305"/>
      <c r="AD255" s="1306"/>
    </row>
    <row r="256" spans="1:30" ht="21" customHeight="1">
      <c r="A256" s="295" t="s">
        <v>334</v>
      </c>
      <c r="B256" s="1302" t="s">
        <v>341</v>
      </c>
      <c r="C256" s="1303"/>
      <c r="D256" s="293" t="s">
        <v>334</v>
      </c>
      <c r="E256" s="1302" t="s">
        <v>342</v>
      </c>
      <c r="F256" s="1303"/>
      <c r="G256" s="293" t="s">
        <v>334</v>
      </c>
      <c r="H256" s="1317" t="s">
        <v>343</v>
      </c>
      <c r="I256" s="1303"/>
      <c r="J256" s="293" t="s">
        <v>334</v>
      </c>
      <c r="K256" s="1302" t="s">
        <v>344</v>
      </c>
      <c r="L256" s="1303"/>
      <c r="M256" s="293" t="s">
        <v>334</v>
      </c>
      <c r="N256" s="1317" t="s">
        <v>345</v>
      </c>
      <c r="O256" s="1303"/>
      <c r="P256" s="293" t="s">
        <v>334</v>
      </c>
      <c r="Q256" s="1302" t="s">
        <v>346</v>
      </c>
      <c r="R256" s="1303"/>
      <c r="S256" s="293" t="s">
        <v>334</v>
      </c>
      <c r="T256" s="1302" t="s">
        <v>347</v>
      </c>
      <c r="U256" s="1303"/>
      <c r="V256" s="1307"/>
      <c r="W256" s="1308"/>
      <c r="X256" s="1308"/>
      <c r="Y256" s="1308"/>
      <c r="Z256" s="1308"/>
      <c r="AA256" s="1308"/>
      <c r="AB256" s="1308"/>
      <c r="AC256" s="1308"/>
      <c r="AD256" s="1309"/>
    </row>
    <row r="257" spans="1:30" ht="21" customHeight="1">
      <c r="A257" s="295" t="s">
        <v>334</v>
      </c>
      <c r="B257" s="1302" t="s">
        <v>348</v>
      </c>
      <c r="C257" s="1303"/>
      <c r="D257" s="293" t="s">
        <v>334</v>
      </c>
      <c r="E257" s="1302" t="s">
        <v>349</v>
      </c>
      <c r="F257" s="1303"/>
      <c r="G257" s="293" t="s">
        <v>334</v>
      </c>
      <c r="H257" s="1317" t="s">
        <v>350</v>
      </c>
      <c r="I257" s="1303"/>
      <c r="J257" s="293" t="s">
        <v>334</v>
      </c>
      <c r="K257" s="1302" t="s">
        <v>388</v>
      </c>
      <c r="L257" s="1303"/>
      <c r="M257" s="293" t="s">
        <v>334</v>
      </c>
      <c r="N257" s="1317" t="s">
        <v>389</v>
      </c>
      <c r="O257" s="1303"/>
      <c r="P257" s="293" t="s">
        <v>334</v>
      </c>
      <c r="Q257" s="1302" t="s">
        <v>351</v>
      </c>
      <c r="R257" s="1303"/>
      <c r="S257" s="334" t="s">
        <v>334</v>
      </c>
      <c r="T257" s="1302" t="s">
        <v>352</v>
      </c>
      <c r="U257" s="1303"/>
      <c r="V257" s="1307"/>
      <c r="W257" s="1308"/>
      <c r="X257" s="1308"/>
      <c r="Y257" s="1308"/>
      <c r="Z257" s="1308"/>
      <c r="AA257" s="1308"/>
      <c r="AB257" s="1308"/>
      <c r="AC257" s="1308"/>
      <c r="AD257" s="1309"/>
    </row>
    <row r="258" spans="1:30" ht="21" customHeight="1" thickBot="1">
      <c r="A258" s="296" t="s">
        <v>334</v>
      </c>
      <c r="B258" s="1313" t="s">
        <v>353</v>
      </c>
      <c r="C258" s="1314"/>
      <c r="D258" s="294" t="s">
        <v>334</v>
      </c>
      <c r="E258" s="1313" t="s">
        <v>354</v>
      </c>
      <c r="F258" s="1314"/>
      <c r="G258" s="294" t="s">
        <v>334</v>
      </c>
      <c r="H258" s="1318" t="s">
        <v>355</v>
      </c>
      <c r="I258" s="1314"/>
      <c r="J258" s="294" t="s">
        <v>334</v>
      </c>
      <c r="K258" s="1313" t="s">
        <v>356</v>
      </c>
      <c r="L258" s="1314"/>
      <c r="M258" s="294" t="s">
        <v>334</v>
      </c>
      <c r="N258" s="1318" t="s">
        <v>357</v>
      </c>
      <c r="O258" s="1314"/>
      <c r="P258" s="294" t="s">
        <v>334</v>
      </c>
      <c r="Q258" s="1313" t="s">
        <v>358</v>
      </c>
      <c r="R258" s="1314"/>
      <c r="S258" s="294" t="s">
        <v>334</v>
      </c>
      <c r="T258" s="1313" t="s">
        <v>359</v>
      </c>
      <c r="U258" s="1314"/>
      <c r="V258" s="1310"/>
      <c r="W258" s="1311"/>
      <c r="X258" s="1311"/>
      <c r="Y258" s="1311"/>
      <c r="Z258" s="1311"/>
      <c r="AA258" s="1311"/>
      <c r="AB258" s="1311"/>
      <c r="AC258" s="1311"/>
      <c r="AD258" s="1312"/>
    </row>
    <row r="259" spans="1:30" ht="7.8" customHeight="1" thickBot="1">
      <c r="A259" s="197"/>
      <c r="B259" s="197"/>
      <c r="C259" s="197"/>
      <c r="D259" s="197"/>
      <c r="E259" s="197"/>
      <c r="F259" s="197"/>
      <c r="G259" s="197"/>
      <c r="H259" s="197"/>
      <c r="I259" s="197"/>
      <c r="J259" s="197"/>
      <c r="K259" s="197"/>
      <c r="L259" s="197"/>
      <c r="M259" s="197"/>
      <c r="N259" s="197"/>
      <c r="O259" s="197"/>
      <c r="P259" s="197"/>
      <c r="Q259" s="197"/>
      <c r="R259" s="197"/>
      <c r="S259" s="197"/>
      <c r="T259" s="197"/>
      <c r="U259" s="197"/>
      <c r="V259" s="197"/>
      <c r="W259" s="197"/>
      <c r="X259" s="197"/>
      <c r="Y259" s="197"/>
      <c r="Z259" s="197"/>
      <c r="AA259" s="197"/>
      <c r="AB259" s="197"/>
      <c r="AC259" s="197"/>
    </row>
    <row r="260" spans="1:30" ht="19.95" customHeight="1">
      <c r="A260" s="1319" t="s">
        <v>383</v>
      </c>
      <c r="B260" s="1320"/>
      <c r="C260" s="1320"/>
      <c r="D260" s="1320"/>
      <c r="E260" s="1323" t="s">
        <v>77</v>
      </c>
      <c r="F260" s="1323"/>
      <c r="G260" s="1323"/>
      <c r="H260" s="1323"/>
      <c r="I260" s="1323"/>
      <c r="J260" s="1324"/>
      <c r="K260" s="1325"/>
      <c r="L260" s="1325"/>
      <c r="M260" s="1325"/>
      <c r="N260" s="1325"/>
      <c r="O260" s="1325"/>
      <c r="P260" s="1325"/>
      <c r="Q260" s="1325"/>
      <c r="R260" s="1325"/>
      <c r="S260" s="1325"/>
      <c r="T260" s="1325"/>
      <c r="U260" s="1326"/>
      <c r="V260" s="328"/>
      <c r="W260" s="322"/>
      <c r="X260" s="322"/>
      <c r="Y260" s="322"/>
      <c r="Z260" s="322"/>
      <c r="AA260" s="322"/>
      <c r="AB260" s="322"/>
      <c r="AC260" s="322"/>
      <c r="AD260" s="322"/>
    </row>
    <row r="261" spans="1:30" ht="30.6" customHeight="1" thickBot="1">
      <c r="A261" s="1321"/>
      <c r="B261" s="1322"/>
      <c r="C261" s="1322"/>
      <c r="D261" s="1322"/>
      <c r="E261" s="1327" t="s">
        <v>165</v>
      </c>
      <c r="F261" s="1327"/>
      <c r="G261" s="1327"/>
      <c r="H261" s="1327"/>
      <c r="I261" s="1327"/>
      <c r="J261" s="1328"/>
      <c r="K261" s="1329"/>
      <c r="L261" s="1329"/>
      <c r="M261" s="1329"/>
      <c r="N261" s="1329"/>
      <c r="O261" s="1329"/>
      <c r="P261" s="1329"/>
      <c r="Q261" s="1329"/>
      <c r="R261" s="1329"/>
      <c r="S261" s="1329"/>
      <c r="T261" s="1329"/>
      <c r="U261" s="1330"/>
      <c r="V261" s="335"/>
      <c r="W261" s="329"/>
      <c r="X261" s="329"/>
      <c r="Y261" s="329"/>
      <c r="Z261" s="329"/>
      <c r="AA261" s="329"/>
      <c r="AB261" s="329"/>
      <c r="AC261" s="329"/>
      <c r="AD261" s="329"/>
    </row>
    <row r="262" spans="1:30" ht="16.8" customHeight="1" thickTop="1">
      <c r="A262" s="1331" t="s">
        <v>360</v>
      </c>
      <c r="B262" s="1332"/>
      <c r="C262" s="1332"/>
      <c r="D262" s="1332"/>
      <c r="E262" s="1332"/>
      <c r="F262" s="1332"/>
      <c r="G262" s="1332"/>
      <c r="H262" s="1332"/>
      <c r="I262" s="1332"/>
      <c r="J262" s="1332"/>
      <c r="K262" s="1332"/>
      <c r="L262" s="1332"/>
      <c r="M262" s="1332"/>
      <c r="N262" s="1332"/>
      <c r="O262" s="1332"/>
      <c r="P262" s="1332"/>
      <c r="Q262" s="1332"/>
      <c r="R262" s="1332"/>
      <c r="S262" s="1332"/>
      <c r="T262" s="1332"/>
      <c r="U262" s="1333"/>
      <c r="V262" s="1299" t="s">
        <v>421</v>
      </c>
      <c r="W262" s="1300"/>
      <c r="X262" s="1300"/>
      <c r="Y262" s="1300"/>
      <c r="Z262" s="1300"/>
      <c r="AA262" s="1300"/>
      <c r="AB262" s="1300"/>
      <c r="AC262" s="1300"/>
      <c r="AD262" s="1301"/>
    </row>
    <row r="263" spans="1:30" ht="21" customHeight="1">
      <c r="A263" s="295" t="s">
        <v>334</v>
      </c>
      <c r="B263" s="1302" t="s">
        <v>335</v>
      </c>
      <c r="C263" s="1303"/>
      <c r="D263" s="293" t="s">
        <v>334</v>
      </c>
      <c r="E263" s="1302" t="s">
        <v>336</v>
      </c>
      <c r="F263" s="1303"/>
      <c r="G263" s="346" t="s">
        <v>25</v>
      </c>
      <c r="H263" s="1315" t="s">
        <v>429</v>
      </c>
      <c r="I263" s="1316"/>
      <c r="J263" s="293" t="s">
        <v>334</v>
      </c>
      <c r="K263" s="1302" t="s">
        <v>337</v>
      </c>
      <c r="L263" s="1303"/>
      <c r="M263" s="293" t="s">
        <v>334</v>
      </c>
      <c r="N263" s="1317" t="s">
        <v>338</v>
      </c>
      <c r="O263" s="1303"/>
      <c r="P263" s="334" t="s">
        <v>334</v>
      </c>
      <c r="Q263" s="1302" t="s">
        <v>339</v>
      </c>
      <c r="R263" s="1303"/>
      <c r="S263" s="293" t="s">
        <v>334</v>
      </c>
      <c r="T263" s="1302" t="s">
        <v>340</v>
      </c>
      <c r="U263" s="1303"/>
      <c r="V263" s="1304" t="s">
        <v>420</v>
      </c>
      <c r="W263" s="1305"/>
      <c r="X263" s="1305"/>
      <c r="Y263" s="1305"/>
      <c r="Z263" s="1305"/>
      <c r="AA263" s="1305"/>
      <c r="AB263" s="1305"/>
      <c r="AC263" s="1305"/>
      <c r="AD263" s="1306"/>
    </row>
    <row r="264" spans="1:30" ht="21" customHeight="1">
      <c r="A264" s="295" t="s">
        <v>334</v>
      </c>
      <c r="B264" s="1302" t="s">
        <v>341</v>
      </c>
      <c r="C264" s="1303"/>
      <c r="D264" s="293" t="s">
        <v>334</v>
      </c>
      <c r="E264" s="1302" t="s">
        <v>342</v>
      </c>
      <c r="F264" s="1303"/>
      <c r="G264" s="293" t="s">
        <v>334</v>
      </c>
      <c r="H264" s="1317" t="s">
        <v>343</v>
      </c>
      <c r="I264" s="1303"/>
      <c r="J264" s="293" t="s">
        <v>334</v>
      </c>
      <c r="K264" s="1302" t="s">
        <v>344</v>
      </c>
      <c r="L264" s="1303"/>
      <c r="M264" s="293" t="s">
        <v>334</v>
      </c>
      <c r="N264" s="1317" t="s">
        <v>345</v>
      </c>
      <c r="O264" s="1303"/>
      <c r="P264" s="293" t="s">
        <v>334</v>
      </c>
      <c r="Q264" s="1302" t="s">
        <v>346</v>
      </c>
      <c r="R264" s="1303"/>
      <c r="S264" s="293" t="s">
        <v>334</v>
      </c>
      <c r="T264" s="1302" t="s">
        <v>347</v>
      </c>
      <c r="U264" s="1303"/>
      <c r="V264" s="1307"/>
      <c r="W264" s="1308"/>
      <c r="X264" s="1308"/>
      <c r="Y264" s="1308"/>
      <c r="Z264" s="1308"/>
      <c r="AA264" s="1308"/>
      <c r="AB264" s="1308"/>
      <c r="AC264" s="1308"/>
      <c r="AD264" s="1309"/>
    </row>
    <row r="265" spans="1:30" ht="21" customHeight="1">
      <c r="A265" s="295" t="s">
        <v>334</v>
      </c>
      <c r="B265" s="1302" t="s">
        <v>348</v>
      </c>
      <c r="C265" s="1303"/>
      <c r="D265" s="293" t="s">
        <v>334</v>
      </c>
      <c r="E265" s="1302" t="s">
        <v>349</v>
      </c>
      <c r="F265" s="1303"/>
      <c r="G265" s="293" t="s">
        <v>334</v>
      </c>
      <c r="H265" s="1317" t="s">
        <v>350</v>
      </c>
      <c r="I265" s="1303"/>
      <c r="J265" s="293" t="s">
        <v>334</v>
      </c>
      <c r="K265" s="1302" t="s">
        <v>388</v>
      </c>
      <c r="L265" s="1303"/>
      <c r="M265" s="293" t="s">
        <v>334</v>
      </c>
      <c r="N265" s="1317" t="s">
        <v>389</v>
      </c>
      <c r="O265" s="1303"/>
      <c r="P265" s="293" t="s">
        <v>334</v>
      </c>
      <c r="Q265" s="1302" t="s">
        <v>351</v>
      </c>
      <c r="R265" s="1303"/>
      <c r="S265" s="334" t="s">
        <v>334</v>
      </c>
      <c r="T265" s="1302" t="s">
        <v>352</v>
      </c>
      <c r="U265" s="1303"/>
      <c r="V265" s="1307"/>
      <c r="W265" s="1308"/>
      <c r="X265" s="1308"/>
      <c r="Y265" s="1308"/>
      <c r="Z265" s="1308"/>
      <c r="AA265" s="1308"/>
      <c r="AB265" s="1308"/>
      <c r="AC265" s="1308"/>
      <c r="AD265" s="1309"/>
    </row>
    <row r="266" spans="1:30" ht="21" customHeight="1" thickBot="1">
      <c r="A266" s="296" t="s">
        <v>334</v>
      </c>
      <c r="B266" s="1313" t="s">
        <v>353</v>
      </c>
      <c r="C266" s="1314"/>
      <c r="D266" s="294" t="s">
        <v>334</v>
      </c>
      <c r="E266" s="1313" t="s">
        <v>354</v>
      </c>
      <c r="F266" s="1314"/>
      <c r="G266" s="294" t="s">
        <v>334</v>
      </c>
      <c r="H266" s="1318" t="s">
        <v>355</v>
      </c>
      <c r="I266" s="1314"/>
      <c r="J266" s="294" t="s">
        <v>334</v>
      </c>
      <c r="K266" s="1313" t="s">
        <v>356</v>
      </c>
      <c r="L266" s="1314"/>
      <c r="M266" s="294" t="s">
        <v>334</v>
      </c>
      <c r="N266" s="1318" t="s">
        <v>357</v>
      </c>
      <c r="O266" s="1314"/>
      <c r="P266" s="294" t="s">
        <v>334</v>
      </c>
      <c r="Q266" s="1313" t="s">
        <v>358</v>
      </c>
      <c r="R266" s="1314"/>
      <c r="S266" s="294" t="s">
        <v>334</v>
      </c>
      <c r="T266" s="1313" t="s">
        <v>359</v>
      </c>
      <c r="U266" s="1314"/>
      <c r="V266" s="1310"/>
      <c r="W266" s="1311"/>
      <c r="X266" s="1311"/>
      <c r="Y266" s="1311"/>
      <c r="Z266" s="1311"/>
      <c r="AA266" s="1311"/>
      <c r="AB266" s="1311"/>
      <c r="AC266" s="1311"/>
      <c r="AD266" s="1312"/>
    </row>
    <row r="267" spans="1:30" ht="19.95" customHeight="1" thickBot="1">
      <c r="A267" s="1352" t="s">
        <v>397</v>
      </c>
      <c r="B267" s="1352"/>
      <c r="C267" s="1352"/>
      <c r="D267" s="1352"/>
      <c r="E267" s="1352"/>
      <c r="F267" s="1352"/>
      <c r="G267" s="1352"/>
      <c r="H267" s="1352"/>
      <c r="I267" s="1352"/>
      <c r="J267" s="1352"/>
      <c r="K267" s="1352"/>
      <c r="L267" s="1352"/>
      <c r="M267" s="1352"/>
      <c r="N267" s="1352"/>
      <c r="O267" s="1352"/>
      <c r="P267" s="1352"/>
      <c r="Q267" s="1352"/>
      <c r="R267" s="1352"/>
      <c r="S267" s="1352"/>
      <c r="T267" s="1352"/>
      <c r="U267" s="1352"/>
      <c r="V267" s="1352"/>
      <c r="W267" s="1352"/>
      <c r="X267" s="1352"/>
      <c r="Y267" s="1352"/>
      <c r="Z267" s="1352"/>
      <c r="AA267" s="1352"/>
      <c r="AB267" s="1352"/>
      <c r="AC267" s="1352"/>
      <c r="AD267" s="1352"/>
    </row>
    <row r="268" spans="1:30" ht="19.2" customHeight="1">
      <c r="A268" s="1353" t="str">
        <f>A213</f>
        <v>【利用開始日当日：アレルギー対応のご確認について】
アレルギー対応の最終確認のため、利用開始日の当日に必ず食堂スタッフとの打ち合わせをお願いいたします。
場　　所： 食堂
対応時間： 10:00～11:00 ／ 14:00～16:00
お 願 い ： 打ち合わせの後、確認の証として団体責任者様のサインをいただきます。</v>
      </c>
      <c r="B268" s="1354"/>
      <c r="C268" s="1354"/>
      <c r="D268" s="1354"/>
      <c r="E268" s="1354"/>
      <c r="F268" s="1354"/>
      <c r="G268" s="1354"/>
      <c r="H268" s="1354"/>
      <c r="I268" s="1354"/>
      <c r="J268" s="1354"/>
      <c r="K268" s="1354"/>
      <c r="L268" s="1354"/>
      <c r="M268" s="1354"/>
      <c r="N268" s="1354"/>
      <c r="O268" s="1354"/>
      <c r="P268" s="1354"/>
      <c r="Q268" s="1354"/>
      <c r="R268" s="1354"/>
      <c r="S268" s="1354"/>
      <c r="T268" s="1354"/>
      <c r="U268" s="1355"/>
      <c r="V268" s="1359" t="s">
        <v>381</v>
      </c>
      <c r="W268" s="1360"/>
      <c r="X268" s="1360"/>
      <c r="Y268" s="1360"/>
      <c r="Z268" s="1360"/>
      <c r="AA268" s="1360"/>
      <c r="AB268" s="1360"/>
      <c r="AC268" s="1360"/>
      <c r="AD268" s="1361"/>
    </row>
    <row r="269" spans="1:30" s="320" customFormat="1" ht="60" customHeight="1" thickBot="1">
      <c r="A269" s="1356"/>
      <c r="B269" s="1357"/>
      <c r="C269" s="1357"/>
      <c r="D269" s="1357"/>
      <c r="E269" s="1357"/>
      <c r="F269" s="1357"/>
      <c r="G269" s="1357"/>
      <c r="H269" s="1357"/>
      <c r="I269" s="1357"/>
      <c r="J269" s="1357"/>
      <c r="K269" s="1357"/>
      <c r="L269" s="1357"/>
      <c r="M269" s="1357"/>
      <c r="N269" s="1357"/>
      <c r="O269" s="1357"/>
      <c r="P269" s="1357"/>
      <c r="Q269" s="1357"/>
      <c r="R269" s="1357"/>
      <c r="S269" s="1357"/>
      <c r="T269" s="1357"/>
      <c r="U269" s="1358"/>
      <c r="V269" s="1378"/>
      <c r="W269" s="1379"/>
      <c r="X269" s="1379"/>
      <c r="Y269" s="1379"/>
      <c r="Z269" s="1379"/>
      <c r="AA269" s="1379"/>
      <c r="AB269" s="1379"/>
      <c r="AC269" s="1379"/>
      <c r="AD269" s="1380"/>
    </row>
    <row r="270" spans="1:30" ht="16.8" customHeight="1" thickBot="1">
      <c r="A270" s="197"/>
      <c r="B270" s="197"/>
      <c r="C270" s="197"/>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381" t="str">
        <f>①活動計画表!$AK$91</f>
        <v>ver2607</v>
      </c>
      <c r="Z270" s="1381"/>
      <c r="AA270" s="1381"/>
      <c r="AB270" s="1381"/>
      <c r="AC270" s="1381"/>
      <c r="AD270" s="1381"/>
    </row>
    <row r="271" spans="1:30" s="19" customFormat="1" ht="22.2" customHeight="1">
      <c r="A271" s="1382" t="s">
        <v>112</v>
      </c>
      <c r="B271" s="1383"/>
      <c r="C271" s="1383"/>
      <c r="D271" s="1383"/>
      <c r="E271" s="1383"/>
      <c r="F271" s="1383"/>
      <c r="G271" s="1383"/>
      <c r="H271" s="1383"/>
      <c r="I271" s="1383"/>
      <c r="J271" s="1384"/>
      <c r="K271" s="180"/>
      <c r="L271" s="181" t="s">
        <v>282</v>
      </c>
      <c r="M271" s="182"/>
      <c r="N271" s="182"/>
      <c r="O271" s="182"/>
      <c r="P271" s="182"/>
      <c r="Q271" s="182"/>
      <c r="R271" s="25"/>
      <c r="S271" s="25"/>
      <c r="T271" s="25"/>
      <c r="U271" s="25"/>
      <c r="V271" s="25"/>
      <c r="W271" s="25"/>
      <c r="X271" s="25"/>
      <c r="Y271" s="25"/>
      <c r="Z271" s="25"/>
      <c r="AA271" s="25"/>
      <c r="AB271" s="25"/>
      <c r="AC271" s="25"/>
    </row>
    <row r="272" spans="1:30" s="19" customFormat="1" ht="15.6" customHeight="1">
      <c r="A272" s="1385" t="s">
        <v>412</v>
      </c>
      <c r="B272" s="1386"/>
      <c r="C272" s="1386"/>
      <c r="D272" s="1386"/>
      <c r="E272" s="1386"/>
      <c r="F272" s="1386"/>
      <c r="G272" s="1386"/>
      <c r="H272" s="1386"/>
      <c r="I272" s="1386"/>
      <c r="J272" s="1387"/>
      <c r="K272" s="183" t="s">
        <v>134</v>
      </c>
      <c r="L272" s="183"/>
      <c r="M272" s="183"/>
      <c r="N272" s="183" t="s">
        <v>133</v>
      </c>
      <c r="O272" s="182"/>
      <c r="P272" s="182"/>
      <c r="Q272" s="182"/>
      <c r="R272" s="182"/>
      <c r="S272" s="182"/>
      <c r="T272" s="182"/>
      <c r="U272" s="182"/>
      <c r="V272" s="182"/>
      <c r="W272" s="182"/>
      <c r="X272" s="182"/>
      <c r="Y272" s="182"/>
      <c r="Z272" s="182"/>
      <c r="AA272" s="182"/>
      <c r="AB272" s="182"/>
      <c r="AC272" s="182"/>
    </row>
    <row r="273" spans="1:32" s="19" customFormat="1" ht="15.6" customHeight="1">
      <c r="A273" s="1388"/>
      <c r="B273" s="1386"/>
      <c r="C273" s="1386"/>
      <c r="D273" s="1386"/>
      <c r="E273" s="1386"/>
      <c r="F273" s="1386"/>
      <c r="G273" s="1386"/>
      <c r="H273" s="1386"/>
      <c r="I273" s="1386"/>
      <c r="J273" s="1387"/>
      <c r="K273" s="184" t="s">
        <v>132</v>
      </c>
      <c r="L273" s="185"/>
      <c r="M273" s="186"/>
      <c r="N273" s="186"/>
      <c r="O273" s="186"/>
      <c r="P273" s="187"/>
      <c r="Q273" s="187"/>
      <c r="R273" s="182"/>
      <c r="S273" s="182"/>
      <c r="T273" s="182"/>
      <c r="U273" s="182"/>
      <c r="V273" s="182"/>
      <c r="W273" s="182"/>
      <c r="X273" s="182"/>
      <c r="Y273" s="182"/>
      <c r="Z273" s="182"/>
      <c r="AA273" s="182"/>
      <c r="AB273" s="182"/>
      <c r="AC273" s="182"/>
      <c r="AE273" s="188"/>
    </row>
    <row r="274" spans="1:32" s="19" customFormat="1" ht="15.75" customHeight="1">
      <c r="A274" s="1388"/>
      <c r="B274" s="1386"/>
      <c r="C274" s="1386"/>
      <c r="D274" s="1386"/>
      <c r="E274" s="1386"/>
      <c r="F274" s="1386"/>
      <c r="G274" s="1386"/>
      <c r="H274" s="1386"/>
      <c r="I274" s="1386"/>
      <c r="J274" s="1387"/>
      <c r="K274" s="23" t="s">
        <v>166</v>
      </c>
      <c r="L274" s="184"/>
      <c r="M274" s="189"/>
      <c r="N274" s="189"/>
      <c r="O274" s="189"/>
      <c r="P274" s="190"/>
      <c r="Q274" s="190"/>
      <c r="R274" s="25"/>
      <c r="S274" s="191"/>
      <c r="T274" s="191"/>
      <c r="U274" s="191"/>
      <c r="V274" s="191"/>
      <c r="W274" s="191"/>
      <c r="X274" s="191"/>
      <c r="Y274" s="191"/>
      <c r="Z274" s="191"/>
      <c r="AA274" s="191"/>
      <c r="AB274" s="191"/>
      <c r="AC274" s="191"/>
      <c r="AD274" s="192"/>
    </row>
    <row r="275" spans="1:32" s="19" customFormat="1" ht="15.75" customHeight="1" thickBot="1">
      <c r="A275" s="1389"/>
      <c r="B275" s="1390"/>
      <c r="C275" s="1390"/>
      <c r="D275" s="1390"/>
      <c r="E275" s="1390"/>
      <c r="F275" s="1390"/>
      <c r="G275" s="1390"/>
      <c r="H275" s="1390"/>
      <c r="I275" s="1390"/>
      <c r="J275" s="1391"/>
      <c r="K275" s="183" t="s">
        <v>382</v>
      </c>
      <c r="L275" s="183"/>
      <c r="M275" s="191"/>
      <c r="N275" s="191"/>
      <c r="O275" s="191"/>
      <c r="P275" s="25"/>
      <c r="Q275" s="25"/>
      <c r="R275" s="25"/>
      <c r="S275" s="183" t="s">
        <v>235</v>
      </c>
      <c r="T275" s="191"/>
      <c r="U275" s="191"/>
      <c r="V275" s="191"/>
      <c r="W275" s="191"/>
      <c r="X275" s="191"/>
      <c r="Y275" s="191"/>
      <c r="Z275" s="191"/>
      <c r="AA275" s="191"/>
      <c r="AB275" s="191"/>
      <c r="AC275" s="191"/>
      <c r="AD275" s="192"/>
    </row>
    <row r="276" spans="1:32" s="19" customFormat="1" ht="5.4" customHeight="1" thickBot="1">
      <c r="A276" s="336"/>
      <c r="B276" s="336"/>
      <c r="C276" s="336"/>
      <c r="D276" s="336"/>
      <c r="E276" s="336"/>
      <c r="F276" s="336"/>
      <c r="G276" s="336"/>
      <c r="H276" s="336"/>
      <c r="I276" s="336"/>
      <c r="J276" s="336"/>
      <c r="K276" s="183"/>
      <c r="L276" s="25"/>
      <c r="M276" s="191"/>
      <c r="N276" s="191"/>
      <c r="O276" s="191"/>
      <c r="P276" s="24"/>
      <c r="Q276" s="24"/>
      <c r="R276" s="25"/>
      <c r="S276" s="191"/>
      <c r="T276" s="191"/>
      <c r="U276" s="191"/>
      <c r="V276" s="191"/>
      <c r="W276" s="191"/>
      <c r="X276" s="191"/>
      <c r="Y276" s="191"/>
      <c r="Z276" s="191"/>
      <c r="AA276" s="191"/>
      <c r="AB276" s="191"/>
      <c r="AC276" s="191"/>
      <c r="AD276" s="192"/>
    </row>
    <row r="277" spans="1:32" s="19" customFormat="1" ht="15.75" customHeight="1">
      <c r="A277" s="1392" t="s">
        <v>163</v>
      </c>
      <c r="B277" s="1393"/>
      <c r="C277" s="1393"/>
      <c r="D277" s="1393"/>
      <c r="E277" s="1393"/>
      <c r="F277" s="1393"/>
      <c r="G277" s="1393"/>
      <c r="H277" s="1393"/>
      <c r="I277" s="1393"/>
      <c r="J277" s="1393"/>
      <c r="K277" s="1393"/>
      <c r="L277" s="1394"/>
      <c r="M277" s="191"/>
      <c r="N277" s="191"/>
      <c r="O277" s="191"/>
      <c r="P277" s="24"/>
      <c r="Q277" s="24"/>
      <c r="R277" s="25"/>
      <c r="S277" s="191"/>
      <c r="T277" s="191"/>
      <c r="U277" s="191"/>
      <c r="V277" s="191"/>
      <c r="W277" s="191"/>
      <c r="X277" s="191"/>
      <c r="Y277" s="191"/>
      <c r="Z277" s="191"/>
      <c r="AA277" s="191"/>
      <c r="AB277" s="191"/>
      <c r="AC277" s="191"/>
      <c r="AD277" s="192"/>
      <c r="AF277" s="19" t="s">
        <v>428</v>
      </c>
    </row>
    <row r="278" spans="1:32" s="19" customFormat="1" ht="29.4" customHeight="1" thickBot="1">
      <c r="A278" s="330" t="s">
        <v>168</v>
      </c>
      <c r="B278" s="1337">
        <f>$B$8</f>
        <v>0</v>
      </c>
      <c r="C278" s="1338"/>
      <c r="D278" s="1338"/>
      <c r="E278" s="1339"/>
      <c r="F278" s="1340" t="s">
        <v>169</v>
      </c>
      <c r="G278" s="1341"/>
      <c r="H278" s="1337" t="s">
        <v>409</v>
      </c>
      <c r="I278" s="1342"/>
      <c r="J278" s="1342"/>
      <c r="K278" s="1343"/>
      <c r="L278" s="321" t="s">
        <v>170</v>
      </c>
      <c r="M278" s="191"/>
      <c r="N278" s="191"/>
      <c r="O278" s="191"/>
      <c r="P278" s="24"/>
      <c r="Q278" s="24"/>
      <c r="R278" s="25"/>
      <c r="S278" s="191"/>
      <c r="T278" s="191"/>
      <c r="U278" s="191"/>
      <c r="V278" s="191"/>
      <c r="W278" s="191"/>
      <c r="X278" s="191"/>
      <c r="Y278" s="191"/>
      <c r="Z278" s="191"/>
      <c r="AA278" s="191"/>
      <c r="AB278" s="191"/>
      <c r="AC278" s="191"/>
      <c r="AD278" s="192"/>
      <c r="AF278" s="19">
        <f>COUNTA($J284,$J292,$J300,$J308,$J316)</f>
        <v>0</v>
      </c>
    </row>
    <row r="279" spans="1:32" s="19" customFormat="1" ht="6" customHeight="1">
      <c r="A279" s="336"/>
      <c r="B279" s="336"/>
      <c r="C279" s="336"/>
      <c r="D279" s="336"/>
      <c r="E279" s="336"/>
      <c r="F279" s="336"/>
      <c r="G279" s="336"/>
      <c r="H279" s="336"/>
      <c r="I279" s="336"/>
      <c r="J279" s="336"/>
      <c r="K279" s="193"/>
      <c r="L279" s="25"/>
      <c r="M279" s="191"/>
      <c r="N279" s="191"/>
      <c r="O279" s="191"/>
      <c r="P279" s="25"/>
      <c r="Q279" s="25"/>
      <c r="R279" s="25"/>
      <c r="S279" s="191"/>
      <c r="T279" s="191"/>
      <c r="U279" s="191"/>
      <c r="V279" s="191"/>
      <c r="W279" s="191"/>
      <c r="X279" s="191"/>
      <c r="Y279" s="191"/>
      <c r="Z279" s="191"/>
      <c r="AA279" s="191"/>
      <c r="AB279" s="191"/>
      <c r="AC279" s="191"/>
      <c r="AD279" s="192"/>
    </row>
    <row r="280" spans="1:32" ht="27.75" customHeight="1">
      <c r="A280" s="1344" t="s">
        <v>30</v>
      </c>
      <c r="B280" s="1344"/>
      <c r="C280" s="1344"/>
      <c r="D280" s="1344"/>
      <c r="E280" s="1345">
        <f>●ご利用者情報!$D$5</f>
        <v>0</v>
      </c>
      <c r="F280" s="1345"/>
      <c r="G280" s="1345"/>
      <c r="H280" s="1345"/>
      <c r="I280" s="1345"/>
      <c r="J280" s="1345"/>
      <c r="K280" s="1345"/>
      <c r="L280" s="1345"/>
      <c r="M280" s="1345"/>
      <c r="N280" s="1345"/>
      <c r="O280" s="1345"/>
      <c r="P280" s="1344" t="s">
        <v>384</v>
      </c>
      <c r="Q280" s="1344"/>
      <c r="R280" s="1344"/>
      <c r="S280" s="1344"/>
      <c r="T280" s="1344"/>
      <c r="U280" s="1334">
        <f>●ご利用者情報!$D$13</f>
        <v>0</v>
      </c>
      <c r="V280" s="1335"/>
      <c r="W280" s="1335"/>
      <c r="X280" s="1335"/>
      <c r="Y280" s="1335"/>
      <c r="Z280" s="1335"/>
      <c r="AA280" s="1335"/>
      <c r="AB280" s="323" t="s">
        <v>74</v>
      </c>
      <c r="AC280" s="1335">
        <f>●ご利用者情報!$D$15</f>
        <v>0</v>
      </c>
      <c r="AD280" s="1336"/>
    </row>
    <row r="281" spans="1:32" ht="30.6" customHeight="1">
      <c r="A281" s="1346" t="s">
        <v>394</v>
      </c>
      <c r="B281" s="1347"/>
      <c r="C281" s="1347"/>
      <c r="D281" s="1348"/>
      <c r="E281" s="1349">
        <f>●ご利用者情報!$D$8</f>
        <v>0</v>
      </c>
      <c r="F281" s="1350"/>
      <c r="G281" s="1350"/>
      <c r="H281" s="1350"/>
      <c r="I281" s="1350"/>
      <c r="J281" s="1350"/>
      <c r="K281" s="1350"/>
      <c r="L281" s="1350"/>
      <c r="M281" s="1350"/>
      <c r="N281" s="1350"/>
      <c r="O281" s="1351"/>
      <c r="P281" s="326"/>
      <c r="Q281" s="326"/>
      <c r="R281" s="326"/>
      <c r="S281" s="326"/>
      <c r="T281" s="326"/>
      <c r="U281" s="327"/>
      <c r="V281" s="327"/>
      <c r="W281" s="327"/>
      <c r="X281" s="327"/>
      <c r="Y281" s="327"/>
      <c r="Z281" s="327"/>
      <c r="AA281" s="327"/>
      <c r="AB281" s="327"/>
      <c r="AC281" s="327"/>
      <c r="AD281" s="327"/>
    </row>
    <row r="282" spans="1:32" ht="6" customHeight="1" thickBot="1">
      <c r="A282" s="324"/>
      <c r="B282" s="324"/>
      <c r="C282" s="324"/>
      <c r="D282" s="324"/>
      <c r="E282" s="325"/>
      <c r="F282" s="325"/>
      <c r="G282" s="325"/>
      <c r="H282" s="325"/>
      <c r="I282" s="325"/>
      <c r="J282" s="325"/>
      <c r="K282" s="325"/>
      <c r="L282" s="325"/>
      <c r="M282" s="325"/>
      <c r="N282" s="325"/>
      <c r="O282" s="325"/>
      <c r="P282" s="326"/>
      <c r="Q282" s="326"/>
      <c r="R282" s="326"/>
      <c r="S282" s="326"/>
      <c r="T282" s="326"/>
      <c r="U282" s="327"/>
      <c r="V282" s="327"/>
      <c r="W282" s="327"/>
      <c r="X282" s="327"/>
      <c r="Y282" s="327"/>
      <c r="Z282" s="327"/>
      <c r="AA282" s="327"/>
      <c r="AB282" s="327"/>
      <c r="AC282" s="327"/>
      <c r="AD282" s="327"/>
    </row>
    <row r="283" spans="1:32" ht="19.95" customHeight="1">
      <c r="A283" s="1319" t="s">
        <v>383</v>
      </c>
      <c r="B283" s="1320"/>
      <c r="C283" s="1320"/>
      <c r="D283" s="1320"/>
      <c r="E283" s="1323" t="s">
        <v>77</v>
      </c>
      <c r="F283" s="1323"/>
      <c r="G283" s="1323"/>
      <c r="H283" s="1323"/>
      <c r="I283" s="1323"/>
      <c r="J283" s="1324"/>
      <c r="K283" s="1325"/>
      <c r="L283" s="1325"/>
      <c r="M283" s="1325"/>
      <c r="N283" s="1325"/>
      <c r="O283" s="1325"/>
      <c r="P283" s="1325"/>
      <c r="Q283" s="1325"/>
      <c r="R283" s="1325"/>
      <c r="S283" s="1325"/>
      <c r="T283" s="1325"/>
      <c r="U283" s="1326"/>
      <c r="V283" s="328"/>
      <c r="W283" s="322"/>
      <c r="X283" s="322"/>
      <c r="Y283" s="322"/>
      <c r="Z283" s="322"/>
      <c r="AA283" s="322"/>
      <c r="AB283" s="322"/>
      <c r="AC283" s="322"/>
      <c r="AD283" s="322"/>
    </row>
    <row r="284" spans="1:32" ht="30.6" customHeight="1" thickBot="1">
      <c r="A284" s="1321"/>
      <c r="B284" s="1322"/>
      <c r="C284" s="1322"/>
      <c r="D284" s="1322"/>
      <c r="E284" s="1327" t="s">
        <v>165</v>
      </c>
      <c r="F284" s="1327"/>
      <c r="G284" s="1327"/>
      <c r="H284" s="1327"/>
      <c r="I284" s="1327"/>
      <c r="J284" s="1328"/>
      <c r="K284" s="1329"/>
      <c r="L284" s="1329"/>
      <c r="M284" s="1329"/>
      <c r="N284" s="1329"/>
      <c r="O284" s="1329"/>
      <c r="P284" s="1329"/>
      <c r="Q284" s="1329"/>
      <c r="R284" s="1329"/>
      <c r="S284" s="1329"/>
      <c r="T284" s="1329"/>
      <c r="U284" s="1330"/>
      <c r="V284" s="335"/>
      <c r="W284" s="329"/>
      <c r="X284" s="329"/>
      <c r="Y284" s="329"/>
      <c r="Z284" s="329"/>
      <c r="AA284" s="329"/>
      <c r="AB284" s="329"/>
      <c r="AC284" s="329"/>
      <c r="AD284" s="329"/>
    </row>
    <row r="285" spans="1:32" ht="16.8" customHeight="1" thickTop="1">
      <c r="A285" s="1331" t="s">
        <v>360</v>
      </c>
      <c r="B285" s="1332"/>
      <c r="C285" s="1332"/>
      <c r="D285" s="1332"/>
      <c r="E285" s="1332"/>
      <c r="F285" s="1332"/>
      <c r="G285" s="1332"/>
      <c r="H285" s="1332"/>
      <c r="I285" s="1332"/>
      <c r="J285" s="1332"/>
      <c r="K285" s="1332"/>
      <c r="L285" s="1332"/>
      <c r="M285" s="1332"/>
      <c r="N285" s="1332"/>
      <c r="O285" s="1332"/>
      <c r="P285" s="1332"/>
      <c r="Q285" s="1332"/>
      <c r="R285" s="1332"/>
      <c r="S285" s="1332"/>
      <c r="T285" s="1332"/>
      <c r="U285" s="1333"/>
      <c r="V285" s="1299" t="s">
        <v>421</v>
      </c>
      <c r="W285" s="1300"/>
      <c r="X285" s="1300"/>
      <c r="Y285" s="1300"/>
      <c r="Z285" s="1300"/>
      <c r="AA285" s="1300"/>
      <c r="AB285" s="1300"/>
      <c r="AC285" s="1300"/>
      <c r="AD285" s="1301"/>
    </row>
    <row r="286" spans="1:32" ht="21" customHeight="1">
      <c r="A286" s="295" t="s">
        <v>334</v>
      </c>
      <c r="B286" s="1302" t="s">
        <v>335</v>
      </c>
      <c r="C286" s="1303"/>
      <c r="D286" s="293" t="s">
        <v>334</v>
      </c>
      <c r="E286" s="1302" t="s">
        <v>336</v>
      </c>
      <c r="F286" s="1303"/>
      <c r="G286" s="346" t="s">
        <v>25</v>
      </c>
      <c r="H286" s="1315" t="s">
        <v>429</v>
      </c>
      <c r="I286" s="1316"/>
      <c r="J286" s="293" t="s">
        <v>334</v>
      </c>
      <c r="K286" s="1302" t="s">
        <v>337</v>
      </c>
      <c r="L286" s="1303"/>
      <c r="M286" s="293" t="s">
        <v>334</v>
      </c>
      <c r="N286" s="1317" t="s">
        <v>338</v>
      </c>
      <c r="O286" s="1303"/>
      <c r="P286" s="334" t="s">
        <v>334</v>
      </c>
      <c r="Q286" s="1302" t="s">
        <v>339</v>
      </c>
      <c r="R286" s="1303"/>
      <c r="S286" s="293" t="s">
        <v>334</v>
      </c>
      <c r="T286" s="1302" t="s">
        <v>340</v>
      </c>
      <c r="U286" s="1303"/>
      <c r="V286" s="1304" t="s">
        <v>420</v>
      </c>
      <c r="W286" s="1305"/>
      <c r="X286" s="1305"/>
      <c r="Y286" s="1305"/>
      <c r="Z286" s="1305"/>
      <c r="AA286" s="1305"/>
      <c r="AB286" s="1305"/>
      <c r="AC286" s="1305"/>
      <c r="AD286" s="1306"/>
    </row>
    <row r="287" spans="1:32" ht="21" customHeight="1">
      <c r="A287" s="295" t="s">
        <v>334</v>
      </c>
      <c r="B287" s="1302" t="s">
        <v>341</v>
      </c>
      <c r="C287" s="1303"/>
      <c r="D287" s="293" t="s">
        <v>334</v>
      </c>
      <c r="E287" s="1302" t="s">
        <v>342</v>
      </c>
      <c r="F287" s="1303"/>
      <c r="G287" s="293" t="s">
        <v>334</v>
      </c>
      <c r="H287" s="1317" t="s">
        <v>343</v>
      </c>
      <c r="I287" s="1303"/>
      <c r="J287" s="293" t="s">
        <v>334</v>
      </c>
      <c r="K287" s="1302" t="s">
        <v>344</v>
      </c>
      <c r="L287" s="1303"/>
      <c r="M287" s="293" t="s">
        <v>334</v>
      </c>
      <c r="N287" s="1317" t="s">
        <v>345</v>
      </c>
      <c r="O287" s="1303"/>
      <c r="P287" s="293" t="s">
        <v>334</v>
      </c>
      <c r="Q287" s="1302" t="s">
        <v>346</v>
      </c>
      <c r="R287" s="1303"/>
      <c r="S287" s="293" t="s">
        <v>334</v>
      </c>
      <c r="T287" s="1302" t="s">
        <v>347</v>
      </c>
      <c r="U287" s="1303"/>
      <c r="V287" s="1307"/>
      <c r="W287" s="1308"/>
      <c r="X287" s="1308"/>
      <c r="Y287" s="1308"/>
      <c r="Z287" s="1308"/>
      <c r="AA287" s="1308"/>
      <c r="AB287" s="1308"/>
      <c r="AC287" s="1308"/>
      <c r="AD287" s="1309"/>
    </row>
    <row r="288" spans="1:32" ht="21" customHeight="1">
      <c r="A288" s="295" t="s">
        <v>334</v>
      </c>
      <c r="B288" s="1302" t="s">
        <v>348</v>
      </c>
      <c r="C288" s="1303"/>
      <c r="D288" s="293" t="s">
        <v>334</v>
      </c>
      <c r="E288" s="1302" t="s">
        <v>349</v>
      </c>
      <c r="F288" s="1303"/>
      <c r="G288" s="293" t="s">
        <v>334</v>
      </c>
      <c r="H288" s="1317" t="s">
        <v>350</v>
      </c>
      <c r="I288" s="1303"/>
      <c r="J288" s="293" t="s">
        <v>334</v>
      </c>
      <c r="K288" s="1302" t="s">
        <v>388</v>
      </c>
      <c r="L288" s="1303"/>
      <c r="M288" s="293" t="s">
        <v>334</v>
      </c>
      <c r="N288" s="1317" t="s">
        <v>389</v>
      </c>
      <c r="O288" s="1303"/>
      <c r="P288" s="293" t="s">
        <v>334</v>
      </c>
      <c r="Q288" s="1302" t="s">
        <v>351</v>
      </c>
      <c r="R288" s="1303"/>
      <c r="S288" s="334" t="s">
        <v>334</v>
      </c>
      <c r="T288" s="1302" t="s">
        <v>352</v>
      </c>
      <c r="U288" s="1303"/>
      <c r="V288" s="1307"/>
      <c r="W288" s="1308"/>
      <c r="X288" s="1308"/>
      <c r="Y288" s="1308"/>
      <c r="Z288" s="1308"/>
      <c r="AA288" s="1308"/>
      <c r="AB288" s="1308"/>
      <c r="AC288" s="1308"/>
      <c r="AD288" s="1309"/>
    </row>
    <row r="289" spans="1:30" ht="21" customHeight="1" thickBot="1">
      <c r="A289" s="296" t="s">
        <v>334</v>
      </c>
      <c r="B289" s="1313" t="s">
        <v>353</v>
      </c>
      <c r="C289" s="1314"/>
      <c r="D289" s="294" t="s">
        <v>334</v>
      </c>
      <c r="E289" s="1313" t="s">
        <v>354</v>
      </c>
      <c r="F289" s="1314"/>
      <c r="G289" s="294" t="s">
        <v>334</v>
      </c>
      <c r="H289" s="1318" t="s">
        <v>355</v>
      </c>
      <c r="I289" s="1314"/>
      <c r="J289" s="294" t="s">
        <v>334</v>
      </c>
      <c r="K289" s="1313" t="s">
        <v>356</v>
      </c>
      <c r="L289" s="1314"/>
      <c r="M289" s="294" t="s">
        <v>334</v>
      </c>
      <c r="N289" s="1318" t="s">
        <v>357</v>
      </c>
      <c r="O289" s="1314"/>
      <c r="P289" s="294" t="s">
        <v>334</v>
      </c>
      <c r="Q289" s="1313" t="s">
        <v>358</v>
      </c>
      <c r="R289" s="1314"/>
      <c r="S289" s="294" t="s">
        <v>334</v>
      </c>
      <c r="T289" s="1313" t="s">
        <v>359</v>
      </c>
      <c r="U289" s="1314"/>
      <c r="V289" s="1310"/>
      <c r="W289" s="1311"/>
      <c r="X289" s="1311"/>
      <c r="Y289" s="1311"/>
      <c r="Z289" s="1311"/>
      <c r="AA289" s="1311"/>
      <c r="AB289" s="1311"/>
      <c r="AC289" s="1311"/>
      <c r="AD289" s="1312"/>
    </row>
    <row r="290" spans="1:30" ht="7.8" customHeight="1" thickBot="1">
      <c r="A290" s="197"/>
      <c r="B290" s="197"/>
      <c r="C290" s="197"/>
      <c r="D290" s="197"/>
      <c r="E290" s="197"/>
      <c r="F290" s="197"/>
      <c r="G290" s="197"/>
      <c r="H290" s="197"/>
      <c r="I290" s="197"/>
      <c r="J290" s="197"/>
      <c r="K290" s="197"/>
      <c r="L290" s="197"/>
      <c r="M290" s="197"/>
      <c r="N290" s="197"/>
      <c r="O290" s="197"/>
      <c r="P290" s="197"/>
      <c r="Q290" s="197"/>
      <c r="R290" s="197"/>
      <c r="S290" s="197"/>
      <c r="T290" s="197"/>
      <c r="U290" s="197"/>
      <c r="V290" s="197"/>
      <c r="W290" s="197"/>
      <c r="X290" s="197"/>
      <c r="Y290" s="197"/>
      <c r="Z290" s="197"/>
      <c r="AA290" s="197"/>
      <c r="AB290" s="197"/>
      <c r="AC290" s="197"/>
    </row>
    <row r="291" spans="1:30" ht="19.95" customHeight="1">
      <c r="A291" s="1319" t="s">
        <v>383</v>
      </c>
      <c r="B291" s="1320"/>
      <c r="C291" s="1320"/>
      <c r="D291" s="1320"/>
      <c r="E291" s="1323" t="s">
        <v>77</v>
      </c>
      <c r="F291" s="1323"/>
      <c r="G291" s="1323"/>
      <c r="H291" s="1323"/>
      <c r="I291" s="1323"/>
      <c r="J291" s="1324"/>
      <c r="K291" s="1325"/>
      <c r="L291" s="1325"/>
      <c r="M291" s="1325"/>
      <c r="N291" s="1325"/>
      <c r="O291" s="1325"/>
      <c r="P291" s="1325"/>
      <c r="Q291" s="1325"/>
      <c r="R291" s="1325"/>
      <c r="S291" s="1325"/>
      <c r="T291" s="1325"/>
      <c r="U291" s="1326"/>
      <c r="V291" s="328"/>
      <c r="W291" s="322"/>
      <c r="X291" s="322"/>
      <c r="Y291" s="322"/>
      <c r="Z291" s="322"/>
      <c r="AA291" s="322"/>
      <c r="AB291" s="322"/>
      <c r="AC291" s="322"/>
      <c r="AD291" s="322"/>
    </row>
    <row r="292" spans="1:30" ht="30.6" customHeight="1" thickBot="1">
      <c r="A292" s="1321"/>
      <c r="B292" s="1322"/>
      <c r="C292" s="1322"/>
      <c r="D292" s="1322"/>
      <c r="E292" s="1327" t="s">
        <v>165</v>
      </c>
      <c r="F292" s="1327"/>
      <c r="G292" s="1327"/>
      <c r="H292" s="1327"/>
      <c r="I292" s="1327"/>
      <c r="J292" s="1328"/>
      <c r="K292" s="1329"/>
      <c r="L292" s="1329"/>
      <c r="M292" s="1329"/>
      <c r="N292" s="1329"/>
      <c r="O292" s="1329"/>
      <c r="P292" s="1329"/>
      <c r="Q292" s="1329"/>
      <c r="R292" s="1329"/>
      <c r="S292" s="1329"/>
      <c r="T292" s="1329"/>
      <c r="U292" s="1330"/>
      <c r="V292" s="335"/>
      <c r="W292" s="329"/>
      <c r="X292" s="329"/>
      <c r="Y292" s="329"/>
      <c r="Z292" s="329"/>
      <c r="AA292" s="329"/>
      <c r="AB292" s="329"/>
      <c r="AC292" s="329"/>
      <c r="AD292" s="329"/>
    </row>
    <row r="293" spans="1:30" ht="16.8" customHeight="1" thickTop="1">
      <c r="A293" s="1331" t="s">
        <v>360</v>
      </c>
      <c r="B293" s="1332"/>
      <c r="C293" s="1332"/>
      <c r="D293" s="1332"/>
      <c r="E293" s="1332"/>
      <c r="F293" s="1332"/>
      <c r="G293" s="1332"/>
      <c r="H293" s="1332"/>
      <c r="I293" s="1332"/>
      <c r="J293" s="1332"/>
      <c r="K293" s="1332"/>
      <c r="L293" s="1332"/>
      <c r="M293" s="1332"/>
      <c r="N293" s="1332"/>
      <c r="O293" s="1332"/>
      <c r="P293" s="1332"/>
      <c r="Q293" s="1332"/>
      <c r="R293" s="1332"/>
      <c r="S293" s="1332"/>
      <c r="T293" s="1332"/>
      <c r="U293" s="1333"/>
      <c r="V293" s="1299" t="s">
        <v>421</v>
      </c>
      <c r="W293" s="1300"/>
      <c r="X293" s="1300"/>
      <c r="Y293" s="1300"/>
      <c r="Z293" s="1300"/>
      <c r="AA293" s="1300"/>
      <c r="AB293" s="1300"/>
      <c r="AC293" s="1300"/>
      <c r="AD293" s="1301"/>
    </row>
    <row r="294" spans="1:30" ht="21" customHeight="1">
      <c r="A294" s="295" t="s">
        <v>334</v>
      </c>
      <c r="B294" s="1302" t="s">
        <v>335</v>
      </c>
      <c r="C294" s="1303"/>
      <c r="D294" s="293" t="s">
        <v>334</v>
      </c>
      <c r="E294" s="1302" t="s">
        <v>336</v>
      </c>
      <c r="F294" s="1303"/>
      <c r="G294" s="346" t="s">
        <v>25</v>
      </c>
      <c r="H294" s="1315" t="s">
        <v>429</v>
      </c>
      <c r="I294" s="1316"/>
      <c r="J294" s="293" t="s">
        <v>334</v>
      </c>
      <c r="K294" s="1302" t="s">
        <v>337</v>
      </c>
      <c r="L294" s="1303"/>
      <c r="M294" s="293" t="s">
        <v>334</v>
      </c>
      <c r="N294" s="1317" t="s">
        <v>338</v>
      </c>
      <c r="O294" s="1303"/>
      <c r="P294" s="334" t="s">
        <v>334</v>
      </c>
      <c r="Q294" s="1302" t="s">
        <v>339</v>
      </c>
      <c r="R294" s="1303"/>
      <c r="S294" s="293" t="s">
        <v>334</v>
      </c>
      <c r="T294" s="1302" t="s">
        <v>340</v>
      </c>
      <c r="U294" s="1303"/>
      <c r="V294" s="1304" t="s">
        <v>420</v>
      </c>
      <c r="W294" s="1305"/>
      <c r="X294" s="1305"/>
      <c r="Y294" s="1305"/>
      <c r="Z294" s="1305"/>
      <c r="AA294" s="1305"/>
      <c r="AB294" s="1305"/>
      <c r="AC294" s="1305"/>
      <c r="AD294" s="1306"/>
    </row>
    <row r="295" spans="1:30" ht="21" customHeight="1">
      <c r="A295" s="295" t="s">
        <v>334</v>
      </c>
      <c r="B295" s="1302" t="s">
        <v>341</v>
      </c>
      <c r="C295" s="1303"/>
      <c r="D295" s="293" t="s">
        <v>334</v>
      </c>
      <c r="E295" s="1302" t="s">
        <v>342</v>
      </c>
      <c r="F295" s="1303"/>
      <c r="G295" s="293" t="s">
        <v>334</v>
      </c>
      <c r="H295" s="1317" t="s">
        <v>343</v>
      </c>
      <c r="I295" s="1303"/>
      <c r="J295" s="293" t="s">
        <v>334</v>
      </c>
      <c r="K295" s="1302" t="s">
        <v>344</v>
      </c>
      <c r="L295" s="1303"/>
      <c r="M295" s="293" t="s">
        <v>334</v>
      </c>
      <c r="N295" s="1317" t="s">
        <v>345</v>
      </c>
      <c r="O295" s="1303"/>
      <c r="P295" s="293" t="s">
        <v>334</v>
      </c>
      <c r="Q295" s="1302" t="s">
        <v>346</v>
      </c>
      <c r="R295" s="1303"/>
      <c r="S295" s="293" t="s">
        <v>334</v>
      </c>
      <c r="T295" s="1302" t="s">
        <v>347</v>
      </c>
      <c r="U295" s="1303"/>
      <c r="V295" s="1307"/>
      <c r="W295" s="1308"/>
      <c r="X295" s="1308"/>
      <c r="Y295" s="1308"/>
      <c r="Z295" s="1308"/>
      <c r="AA295" s="1308"/>
      <c r="AB295" s="1308"/>
      <c r="AC295" s="1308"/>
      <c r="AD295" s="1309"/>
    </row>
    <row r="296" spans="1:30" ht="21" customHeight="1">
      <c r="A296" s="295" t="s">
        <v>334</v>
      </c>
      <c r="B296" s="1302" t="s">
        <v>348</v>
      </c>
      <c r="C296" s="1303"/>
      <c r="D296" s="293" t="s">
        <v>334</v>
      </c>
      <c r="E296" s="1302" t="s">
        <v>349</v>
      </c>
      <c r="F296" s="1303"/>
      <c r="G296" s="293" t="s">
        <v>334</v>
      </c>
      <c r="H296" s="1317" t="s">
        <v>350</v>
      </c>
      <c r="I296" s="1303"/>
      <c r="J296" s="293" t="s">
        <v>334</v>
      </c>
      <c r="K296" s="1302" t="s">
        <v>388</v>
      </c>
      <c r="L296" s="1303"/>
      <c r="M296" s="293" t="s">
        <v>334</v>
      </c>
      <c r="N296" s="1317" t="s">
        <v>389</v>
      </c>
      <c r="O296" s="1303"/>
      <c r="P296" s="293" t="s">
        <v>334</v>
      </c>
      <c r="Q296" s="1302" t="s">
        <v>351</v>
      </c>
      <c r="R296" s="1303"/>
      <c r="S296" s="334" t="s">
        <v>334</v>
      </c>
      <c r="T296" s="1302" t="s">
        <v>352</v>
      </c>
      <c r="U296" s="1303"/>
      <c r="V296" s="1307"/>
      <c r="W296" s="1308"/>
      <c r="X296" s="1308"/>
      <c r="Y296" s="1308"/>
      <c r="Z296" s="1308"/>
      <c r="AA296" s="1308"/>
      <c r="AB296" s="1308"/>
      <c r="AC296" s="1308"/>
      <c r="AD296" s="1309"/>
    </row>
    <row r="297" spans="1:30" ht="21" customHeight="1" thickBot="1">
      <c r="A297" s="296" t="s">
        <v>334</v>
      </c>
      <c r="B297" s="1313" t="s">
        <v>353</v>
      </c>
      <c r="C297" s="1314"/>
      <c r="D297" s="294" t="s">
        <v>334</v>
      </c>
      <c r="E297" s="1313" t="s">
        <v>354</v>
      </c>
      <c r="F297" s="1314"/>
      <c r="G297" s="294" t="s">
        <v>334</v>
      </c>
      <c r="H297" s="1318" t="s">
        <v>355</v>
      </c>
      <c r="I297" s="1314"/>
      <c r="J297" s="294" t="s">
        <v>334</v>
      </c>
      <c r="K297" s="1313" t="s">
        <v>356</v>
      </c>
      <c r="L297" s="1314"/>
      <c r="M297" s="294" t="s">
        <v>334</v>
      </c>
      <c r="N297" s="1318" t="s">
        <v>357</v>
      </c>
      <c r="O297" s="1314"/>
      <c r="P297" s="294" t="s">
        <v>334</v>
      </c>
      <c r="Q297" s="1313" t="s">
        <v>358</v>
      </c>
      <c r="R297" s="1314"/>
      <c r="S297" s="294" t="s">
        <v>334</v>
      </c>
      <c r="T297" s="1313" t="s">
        <v>359</v>
      </c>
      <c r="U297" s="1314"/>
      <c r="V297" s="1310"/>
      <c r="W297" s="1311"/>
      <c r="X297" s="1311"/>
      <c r="Y297" s="1311"/>
      <c r="Z297" s="1311"/>
      <c r="AA297" s="1311"/>
      <c r="AB297" s="1311"/>
      <c r="AC297" s="1311"/>
      <c r="AD297" s="1312"/>
    </row>
    <row r="298" spans="1:30" ht="7.8" customHeight="1" thickBot="1">
      <c r="A298" s="197"/>
      <c r="B298" s="197"/>
      <c r="C298" s="197"/>
      <c r="D298" s="197"/>
      <c r="E298" s="197"/>
      <c r="F298" s="197"/>
      <c r="G298" s="197"/>
      <c r="H298" s="197"/>
      <c r="I298" s="197"/>
      <c r="J298" s="197"/>
      <c r="K298" s="197"/>
      <c r="L298" s="197"/>
      <c r="M298" s="197"/>
      <c r="N298" s="197"/>
      <c r="O298" s="197"/>
      <c r="P298" s="197"/>
      <c r="Q298" s="197"/>
      <c r="R298" s="197"/>
      <c r="S298" s="197"/>
      <c r="T298" s="197"/>
      <c r="U298" s="197"/>
      <c r="V298" s="197"/>
      <c r="W298" s="197"/>
      <c r="X298" s="197"/>
      <c r="Y298" s="197"/>
      <c r="Z298" s="197"/>
      <c r="AA298" s="197"/>
      <c r="AB298" s="197"/>
      <c r="AC298" s="197"/>
    </row>
    <row r="299" spans="1:30" ht="19.95" customHeight="1">
      <c r="A299" s="1319" t="s">
        <v>383</v>
      </c>
      <c r="B299" s="1320"/>
      <c r="C299" s="1320"/>
      <c r="D299" s="1320"/>
      <c r="E299" s="1323" t="s">
        <v>77</v>
      </c>
      <c r="F299" s="1323"/>
      <c r="G299" s="1323"/>
      <c r="H299" s="1323"/>
      <c r="I299" s="1323"/>
      <c r="J299" s="1324"/>
      <c r="K299" s="1325"/>
      <c r="L299" s="1325"/>
      <c r="M299" s="1325"/>
      <c r="N299" s="1325"/>
      <c r="O299" s="1325"/>
      <c r="P299" s="1325"/>
      <c r="Q299" s="1325"/>
      <c r="R299" s="1325"/>
      <c r="S299" s="1325"/>
      <c r="T299" s="1325"/>
      <c r="U299" s="1326"/>
      <c r="V299" s="328"/>
      <c r="W299" s="322"/>
      <c r="X299" s="322"/>
      <c r="Y299" s="322"/>
      <c r="Z299" s="322"/>
      <c r="AA299" s="322"/>
      <c r="AB299" s="322"/>
      <c r="AC299" s="322"/>
      <c r="AD299" s="322"/>
    </row>
    <row r="300" spans="1:30" ht="30.6" customHeight="1" thickBot="1">
      <c r="A300" s="1321"/>
      <c r="B300" s="1322"/>
      <c r="C300" s="1322"/>
      <c r="D300" s="1322"/>
      <c r="E300" s="1327" t="s">
        <v>165</v>
      </c>
      <c r="F300" s="1327"/>
      <c r="G300" s="1327"/>
      <c r="H300" s="1327"/>
      <c r="I300" s="1327"/>
      <c r="J300" s="1328"/>
      <c r="K300" s="1329"/>
      <c r="L300" s="1329"/>
      <c r="M300" s="1329"/>
      <c r="N300" s="1329"/>
      <c r="O300" s="1329"/>
      <c r="P300" s="1329"/>
      <c r="Q300" s="1329"/>
      <c r="R300" s="1329"/>
      <c r="S300" s="1329"/>
      <c r="T300" s="1329"/>
      <c r="U300" s="1330"/>
      <c r="V300" s="335"/>
      <c r="W300" s="329"/>
      <c r="X300" s="329"/>
      <c r="Y300" s="329"/>
      <c r="Z300" s="329"/>
      <c r="AA300" s="329"/>
      <c r="AB300" s="329"/>
      <c r="AC300" s="329"/>
      <c r="AD300" s="329"/>
    </row>
    <row r="301" spans="1:30" ht="16.8" customHeight="1" thickTop="1">
      <c r="A301" s="1331" t="s">
        <v>360</v>
      </c>
      <c r="B301" s="1332"/>
      <c r="C301" s="1332"/>
      <c r="D301" s="1332"/>
      <c r="E301" s="1332"/>
      <c r="F301" s="1332"/>
      <c r="G301" s="1332"/>
      <c r="H301" s="1332"/>
      <c r="I301" s="1332"/>
      <c r="J301" s="1332"/>
      <c r="K301" s="1332"/>
      <c r="L301" s="1332"/>
      <c r="M301" s="1332"/>
      <c r="N301" s="1332"/>
      <c r="O301" s="1332"/>
      <c r="P301" s="1332"/>
      <c r="Q301" s="1332"/>
      <c r="R301" s="1332"/>
      <c r="S301" s="1332"/>
      <c r="T301" s="1332"/>
      <c r="U301" s="1333"/>
      <c r="V301" s="1299" t="s">
        <v>421</v>
      </c>
      <c r="W301" s="1300"/>
      <c r="X301" s="1300"/>
      <c r="Y301" s="1300"/>
      <c r="Z301" s="1300"/>
      <c r="AA301" s="1300"/>
      <c r="AB301" s="1300"/>
      <c r="AC301" s="1300"/>
      <c r="AD301" s="1301"/>
    </row>
    <row r="302" spans="1:30" ht="21" customHeight="1">
      <c r="A302" s="295" t="s">
        <v>334</v>
      </c>
      <c r="B302" s="1302" t="s">
        <v>335</v>
      </c>
      <c r="C302" s="1303"/>
      <c r="D302" s="293" t="s">
        <v>334</v>
      </c>
      <c r="E302" s="1302" t="s">
        <v>336</v>
      </c>
      <c r="F302" s="1303"/>
      <c r="G302" s="346" t="s">
        <v>25</v>
      </c>
      <c r="H302" s="1315" t="s">
        <v>429</v>
      </c>
      <c r="I302" s="1316"/>
      <c r="J302" s="293" t="s">
        <v>334</v>
      </c>
      <c r="K302" s="1302" t="s">
        <v>337</v>
      </c>
      <c r="L302" s="1303"/>
      <c r="M302" s="293" t="s">
        <v>334</v>
      </c>
      <c r="N302" s="1317" t="s">
        <v>338</v>
      </c>
      <c r="O302" s="1303"/>
      <c r="P302" s="334" t="s">
        <v>334</v>
      </c>
      <c r="Q302" s="1302" t="s">
        <v>339</v>
      </c>
      <c r="R302" s="1303"/>
      <c r="S302" s="293" t="s">
        <v>334</v>
      </c>
      <c r="T302" s="1302" t="s">
        <v>340</v>
      </c>
      <c r="U302" s="1303"/>
      <c r="V302" s="1304" t="s">
        <v>420</v>
      </c>
      <c r="W302" s="1305"/>
      <c r="X302" s="1305"/>
      <c r="Y302" s="1305"/>
      <c r="Z302" s="1305"/>
      <c r="AA302" s="1305"/>
      <c r="AB302" s="1305"/>
      <c r="AC302" s="1305"/>
      <c r="AD302" s="1306"/>
    </row>
    <row r="303" spans="1:30" ht="21" customHeight="1">
      <c r="A303" s="295" t="s">
        <v>334</v>
      </c>
      <c r="B303" s="1302" t="s">
        <v>341</v>
      </c>
      <c r="C303" s="1303"/>
      <c r="D303" s="293" t="s">
        <v>334</v>
      </c>
      <c r="E303" s="1302" t="s">
        <v>342</v>
      </c>
      <c r="F303" s="1303"/>
      <c r="G303" s="293" t="s">
        <v>334</v>
      </c>
      <c r="H303" s="1317" t="s">
        <v>343</v>
      </c>
      <c r="I303" s="1303"/>
      <c r="J303" s="293" t="s">
        <v>334</v>
      </c>
      <c r="K303" s="1302" t="s">
        <v>344</v>
      </c>
      <c r="L303" s="1303"/>
      <c r="M303" s="293" t="s">
        <v>334</v>
      </c>
      <c r="N303" s="1317" t="s">
        <v>345</v>
      </c>
      <c r="O303" s="1303"/>
      <c r="P303" s="293" t="s">
        <v>334</v>
      </c>
      <c r="Q303" s="1302" t="s">
        <v>346</v>
      </c>
      <c r="R303" s="1303"/>
      <c r="S303" s="293" t="s">
        <v>334</v>
      </c>
      <c r="T303" s="1302" t="s">
        <v>347</v>
      </c>
      <c r="U303" s="1303"/>
      <c r="V303" s="1307"/>
      <c r="W303" s="1308"/>
      <c r="X303" s="1308"/>
      <c r="Y303" s="1308"/>
      <c r="Z303" s="1308"/>
      <c r="AA303" s="1308"/>
      <c r="AB303" s="1308"/>
      <c r="AC303" s="1308"/>
      <c r="AD303" s="1309"/>
    </row>
    <row r="304" spans="1:30" ht="21" customHeight="1">
      <c r="A304" s="295" t="s">
        <v>334</v>
      </c>
      <c r="B304" s="1302" t="s">
        <v>348</v>
      </c>
      <c r="C304" s="1303"/>
      <c r="D304" s="293" t="s">
        <v>334</v>
      </c>
      <c r="E304" s="1302" t="s">
        <v>349</v>
      </c>
      <c r="F304" s="1303"/>
      <c r="G304" s="293" t="s">
        <v>334</v>
      </c>
      <c r="H304" s="1317" t="s">
        <v>350</v>
      </c>
      <c r="I304" s="1303"/>
      <c r="J304" s="293" t="s">
        <v>334</v>
      </c>
      <c r="K304" s="1302" t="s">
        <v>388</v>
      </c>
      <c r="L304" s="1303"/>
      <c r="M304" s="293" t="s">
        <v>334</v>
      </c>
      <c r="N304" s="1317" t="s">
        <v>389</v>
      </c>
      <c r="O304" s="1303"/>
      <c r="P304" s="293" t="s">
        <v>334</v>
      </c>
      <c r="Q304" s="1302" t="s">
        <v>351</v>
      </c>
      <c r="R304" s="1303"/>
      <c r="S304" s="334" t="s">
        <v>334</v>
      </c>
      <c r="T304" s="1302" t="s">
        <v>352</v>
      </c>
      <c r="U304" s="1303"/>
      <c r="V304" s="1307"/>
      <c r="W304" s="1308"/>
      <c r="X304" s="1308"/>
      <c r="Y304" s="1308"/>
      <c r="Z304" s="1308"/>
      <c r="AA304" s="1308"/>
      <c r="AB304" s="1308"/>
      <c r="AC304" s="1308"/>
      <c r="AD304" s="1309"/>
    </row>
    <row r="305" spans="1:30" ht="21" customHeight="1" thickBot="1">
      <c r="A305" s="296" t="s">
        <v>334</v>
      </c>
      <c r="B305" s="1313" t="s">
        <v>353</v>
      </c>
      <c r="C305" s="1314"/>
      <c r="D305" s="294" t="s">
        <v>334</v>
      </c>
      <c r="E305" s="1313" t="s">
        <v>354</v>
      </c>
      <c r="F305" s="1314"/>
      <c r="G305" s="294" t="s">
        <v>334</v>
      </c>
      <c r="H305" s="1318" t="s">
        <v>355</v>
      </c>
      <c r="I305" s="1314"/>
      <c r="J305" s="294" t="s">
        <v>334</v>
      </c>
      <c r="K305" s="1313" t="s">
        <v>356</v>
      </c>
      <c r="L305" s="1314"/>
      <c r="M305" s="294" t="s">
        <v>334</v>
      </c>
      <c r="N305" s="1318" t="s">
        <v>357</v>
      </c>
      <c r="O305" s="1314"/>
      <c r="P305" s="294" t="s">
        <v>334</v>
      </c>
      <c r="Q305" s="1313" t="s">
        <v>358</v>
      </c>
      <c r="R305" s="1314"/>
      <c r="S305" s="294" t="s">
        <v>334</v>
      </c>
      <c r="T305" s="1313" t="s">
        <v>359</v>
      </c>
      <c r="U305" s="1314"/>
      <c r="V305" s="1310"/>
      <c r="W305" s="1311"/>
      <c r="X305" s="1311"/>
      <c r="Y305" s="1311"/>
      <c r="Z305" s="1311"/>
      <c r="AA305" s="1311"/>
      <c r="AB305" s="1311"/>
      <c r="AC305" s="1311"/>
      <c r="AD305" s="1312"/>
    </row>
    <row r="306" spans="1:30" ht="7.8" customHeight="1" thickBot="1">
      <c r="A306" s="197"/>
      <c r="B306" s="197"/>
      <c r="C306" s="197"/>
      <c r="D306" s="197"/>
      <c r="E306" s="197"/>
      <c r="F306" s="197"/>
      <c r="G306" s="197"/>
      <c r="H306" s="197"/>
      <c r="I306" s="197"/>
      <c r="J306" s="197"/>
      <c r="K306" s="197"/>
      <c r="L306" s="197"/>
      <c r="M306" s="197"/>
      <c r="N306" s="197"/>
      <c r="O306" s="197"/>
      <c r="P306" s="197"/>
      <c r="Q306" s="197"/>
      <c r="R306" s="197"/>
      <c r="S306" s="197"/>
      <c r="T306" s="197"/>
      <c r="U306" s="197"/>
      <c r="V306" s="197"/>
      <c r="W306" s="197"/>
      <c r="X306" s="197"/>
      <c r="Y306" s="197"/>
      <c r="Z306" s="197"/>
      <c r="AA306" s="197"/>
      <c r="AB306" s="197"/>
      <c r="AC306" s="197"/>
    </row>
    <row r="307" spans="1:30" ht="19.95" customHeight="1">
      <c r="A307" s="1319" t="s">
        <v>383</v>
      </c>
      <c r="B307" s="1320"/>
      <c r="C307" s="1320"/>
      <c r="D307" s="1320"/>
      <c r="E307" s="1323" t="s">
        <v>77</v>
      </c>
      <c r="F307" s="1323"/>
      <c r="G307" s="1323"/>
      <c r="H307" s="1323"/>
      <c r="I307" s="1323"/>
      <c r="J307" s="1324"/>
      <c r="K307" s="1325"/>
      <c r="L307" s="1325"/>
      <c r="M307" s="1325"/>
      <c r="N307" s="1325"/>
      <c r="O307" s="1325"/>
      <c r="P307" s="1325"/>
      <c r="Q307" s="1325"/>
      <c r="R307" s="1325"/>
      <c r="S307" s="1325"/>
      <c r="T307" s="1325"/>
      <c r="U307" s="1326"/>
      <c r="V307" s="328"/>
      <c r="W307" s="322"/>
      <c r="X307" s="322"/>
      <c r="Y307" s="322"/>
      <c r="Z307" s="322"/>
      <c r="AA307" s="322"/>
      <c r="AB307" s="322"/>
      <c r="AC307" s="322"/>
      <c r="AD307" s="322"/>
    </row>
    <row r="308" spans="1:30" ht="30.6" customHeight="1" thickBot="1">
      <c r="A308" s="1321"/>
      <c r="B308" s="1322"/>
      <c r="C308" s="1322"/>
      <c r="D308" s="1322"/>
      <c r="E308" s="1327" t="s">
        <v>165</v>
      </c>
      <c r="F308" s="1327"/>
      <c r="G308" s="1327"/>
      <c r="H308" s="1327"/>
      <c r="I308" s="1327"/>
      <c r="J308" s="1328"/>
      <c r="K308" s="1329"/>
      <c r="L308" s="1329"/>
      <c r="M308" s="1329"/>
      <c r="N308" s="1329"/>
      <c r="O308" s="1329"/>
      <c r="P308" s="1329"/>
      <c r="Q308" s="1329"/>
      <c r="R308" s="1329"/>
      <c r="S308" s="1329"/>
      <c r="T308" s="1329"/>
      <c r="U308" s="1330"/>
      <c r="V308" s="335"/>
      <c r="W308" s="329"/>
      <c r="X308" s="329"/>
      <c r="Y308" s="329"/>
      <c r="Z308" s="329"/>
      <c r="AA308" s="329"/>
      <c r="AB308" s="329"/>
      <c r="AC308" s="329"/>
      <c r="AD308" s="329"/>
    </row>
    <row r="309" spans="1:30" ht="16.8" customHeight="1" thickTop="1">
      <c r="A309" s="1331" t="s">
        <v>360</v>
      </c>
      <c r="B309" s="1332"/>
      <c r="C309" s="1332"/>
      <c r="D309" s="1332"/>
      <c r="E309" s="1332"/>
      <c r="F309" s="1332"/>
      <c r="G309" s="1332"/>
      <c r="H309" s="1332"/>
      <c r="I309" s="1332"/>
      <c r="J309" s="1332"/>
      <c r="K309" s="1332"/>
      <c r="L309" s="1332"/>
      <c r="M309" s="1332"/>
      <c r="N309" s="1332"/>
      <c r="O309" s="1332"/>
      <c r="P309" s="1332"/>
      <c r="Q309" s="1332"/>
      <c r="R309" s="1332"/>
      <c r="S309" s="1332"/>
      <c r="T309" s="1332"/>
      <c r="U309" s="1333"/>
      <c r="V309" s="1299" t="s">
        <v>421</v>
      </c>
      <c r="W309" s="1300"/>
      <c r="X309" s="1300"/>
      <c r="Y309" s="1300"/>
      <c r="Z309" s="1300"/>
      <c r="AA309" s="1300"/>
      <c r="AB309" s="1300"/>
      <c r="AC309" s="1300"/>
      <c r="AD309" s="1301"/>
    </row>
    <row r="310" spans="1:30" ht="21" customHeight="1">
      <c r="A310" s="295" t="s">
        <v>334</v>
      </c>
      <c r="B310" s="1302" t="s">
        <v>335</v>
      </c>
      <c r="C310" s="1303"/>
      <c r="D310" s="293" t="s">
        <v>334</v>
      </c>
      <c r="E310" s="1302" t="s">
        <v>336</v>
      </c>
      <c r="F310" s="1303"/>
      <c r="G310" s="346" t="s">
        <v>25</v>
      </c>
      <c r="H310" s="1315" t="s">
        <v>429</v>
      </c>
      <c r="I310" s="1316"/>
      <c r="J310" s="293" t="s">
        <v>334</v>
      </c>
      <c r="K310" s="1302" t="s">
        <v>337</v>
      </c>
      <c r="L310" s="1303"/>
      <c r="M310" s="293" t="s">
        <v>334</v>
      </c>
      <c r="N310" s="1317" t="s">
        <v>338</v>
      </c>
      <c r="O310" s="1303"/>
      <c r="P310" s="334" t="s">
        <v>334</v>
      </c>
      <c r="Q310" s="1302" t="s">
        <v>339</v>
      </c>
      <c r="R310" s="1303"/>
      <c r="S310" s="293" t="s">
        <v>334</v>
      </c>
      <c r="T310" s="1302" t="s">
        <v>340</v>
      </c>
      <c r="U310" s="1303"/>
      <c r="V310" s="1304" t="s">
        <v>420</v>
      </c>
      <c r="W310" s="1305"/>
      <c r="X310" s="1305"/>
      <c r="Y310" s="1305"/>
      <c r="Z310" s="1305"/>
      <c r="AA310" s="1305"/>
      <c r="AB310" s="1305"/>
      <c r="AC310" s="1305"/>
      <c r="AD310" s="1306"/>
    </row>
    <row r="311" spans="1:30" ht="21" customHeight="1">
      <c r="A311" s="295" t="s">
        <v>334</v>
      </c>
      <c r="B311" s="1302" t="s">
        <v>341</v>
      </c>
      <c r="C311" s="1303"/>
      <c r="D311" s="293" t="s">
        <v>334</v>
      </c>
      <c r="E311" s="1302" t="s">
        <v>342</v>
      </c>
      <c r="F311" s="1303"/>
      <c r="G311" s="293" t="s">
        <v>334</v>
      </c>
      <c r="H311" s="1317" t="s">
        <v>343</v>
      </c>
      <c r="I311" s="1303"/>
      <c r="J311" s="293" t="s">
        <v>334</v>
      </c>
      <c r="K311" s="1302" t="s">
        <v>344</v>
      </c>
      <c r="L311" s="1303"/>
      <c r="M311" s="293" t="s">
        <v>334</v>
      </c>
      <c r="N311" s="1317" t="s">
        <v>345</v>
      </c>
      <c r="O311" s="1303"/>
      <c r="P311" s="293" t="s">
        <v>334</v>
      </c>
      <c r="Q311" s="1302" t="s">
        <v>346</v>
      </c>
      <c r="R311" s="1303"/>
      <c r="S311" s="293" t="s">
        <v>334</v>
      </c>
      <c r="T311" s="1302" t="s">
        <v>347</v>
      </c>
      <c r="U311" s="1303"/>
      <c r="V311" s="1307"/>
      <c r="W311" s="1308"/>
      <c r="X311" s="1308"/>
      <c r="Y311" s="1308"/>
      <c r="Z311" s="1308"/>
      <c r="AA311" s="1308"/>
      <c r="AB311" s="1308"/>
      <c r="AC311" s="1308"/>
      <c r="AD311" s="1309"/>
    </row>
    <row r="312" spans="1:30" ht="21" customHeight="1">
      <c r="A312" s="295" t="s">
        <v>334</v>
      </c>
      <c r="B312" s="1302" t="s">
        <v>348</v>
      </c>
      <c r="C312" s="1303"/>
      <c r="D312" s="293" t="s">
        <v>334</v>
      </c>
      <c r="E312" s="1302" t="s">
        <v>349</v>
      </c>
      <c r="F312" s="1303"/>
      <c r="G312" s="293" t="s">
        <v>334</v>
      </c>
      <c r="H312" s="1317" t="s">
        <v>350</v>
      </c>
      <c r="I312" s="1303"/>
      <c r="J312" s="293" t="s">
        <v>334</v>
      </c>
      <c r="K312" s="1302" t="s">
        <v>388</v>
      </c>
      <c r="L312" s="1303"/>
      <c r="M312" s="293" t="s">
        <v>334</v>
      </c>
      <c r="N312" s="1317" t="s">
        <v>389</v>
      </c>
      <c r="O312" s="1303"/>
      <c r="P312" s="293" t="s">
        <v>334</v>
      </c>
      <c r="Q312" s="1302" t="s">
        <v>351</v>
      </c>
      <c r="R312" s="1303"/>
      <c r="S312" s="334" t="s">
        <v>334</v>
      </c>
      <c r="T312" s="1302" t="s">
        <v>352</v>
      </c>
      <c r="U312" s="1303"/>
      <c r="V312" s="1307"/>
      <c r="W312" s="1308"/>
      <c r="X312" s="1308"/>
      <c r="Y312" s="1308"/>
      <c r="Z312" s="1308"/>
      <c r="AA312" s="1308"/>
      <c r="AB312" s="1308"/>
      <c r="AC312" s="1308"/>
      <c r="AD312" s="1309"/>
    </row>
    <row r="313" spans="1:30" ht="21" customHeight="1" thickBot="1">
      <c r="A313" s="296" t="s">
        <v>334</v>
      </c>
      <c r="B313" s="1313" t="s">
        <v>353</v>
      </c>
      <c r="C313" s="1314"/>
      <c r="D313" s="294" t="s">
        <v>334</v>
      </c>
      <c r="E313" s="1313" t="s">
        <v>354</v>
      </c>
      <c r="F313" s="1314"/>
      <c r="G313" s="294" t="s">
        <v>334</v>
      </c>
      <c r="H313" s="1318" t="s">
        <v>355</v>
      </c>
      <c r="I313" s="1314"/>
      <c r="J313" s="294" t="s">
        <v>334</v>
      </c>
      <c r="K313" s="1313" t="s">
        <v>356</v>
      </c>
      <c r="L313" s="1314"/>
      <c r="M313" s="294" t="s">
        <v>334</v>
      </c>
      <c r="N313" s="1318" t="s">
        <v>357</v>
      </c>
      <c r="O313" s="1314"/>
      <c r="P313" s="294" t="s">
        <v>334</v>
      </c>
      <c r="Q313" s="1313" t="s">
        <v>358</v>
      </c>
      <c r="R313" s="1314"/>
      <c r="S313" s="294" t="s">
        <v>334</v>
      </c>
      <c r="T313" s="1313" t="s">
        <v>359</v>
      </c>
      <c r="U313" s="1314"/>
      <c r="V313" s="1310"/>
      <c r="W313" s="1311"/>
      <c r="X313" s="1311"/>
      <c r="Y313" s="1311"/>
      <c r="Z313" s="1311"/>
      <c r="AA313" s="1311"/>
      <c r="AB313" s="1311"/>
      <c r="AC313" s="1311"/>
      <c r="AD313" s="1312"/>
    </row>
    <row r="314" spans="1:30" ht="7.8" customHeight="1" thickBot="1">
      <c r="A314" s="197"/>
      <c r="B314" s="197"/>
      <c r="C314" s="197"/>
      <c r="D314" s="197"/>
      <c r="E314" s="197"/>
      <c r="F314" s="197"/>
      <c r="G314" s="197"/>
      <c r="H314" s="197"/>
      <c r="I314" s="197"/>
      <c r="J314" s="197"/>
      <c r="K314" s="197"/>
      <c r="L314" s="197"/>
      <c r="M314" s="197"/>
      <c r="N314" s="197"/>
      <c r="O314" s="197"/>
      <c r="P314" s="197"/>
      <c r="Q314" s="197"/>
      <c r="R314" s="197"/>
      <c r="S314" s="197"/>
      <c r="T314" s="197"/>
      <c r="U314" s="197"/>
      <c r="V314" s="197"/>
      <c r="W314" s="197"/>
      <c r="X314" s="197"/>
      <c r="Y314" s="197"/>
      <c r="Z314" s="197"/>
      <c r="AA314" s="197"/>
      <c r="AB314" s="197"/>
      <c r="AC314" s="197"/>
    </row>
    <row r="315" spans="1:30" ht="19.95" customHeight="1">
      <c r="A315" s="1319" t="s">
        <v>383</v>
      </c>
      <c r="B315" s="1320"/>
      <c r="C315" s="1320"/>
      <c r="D315" s="1320"/>
      <c r="E315" s="1323" t="s">
        <v>77</v>
      </c>
      <c r="F315" s="1323"/>
      <c r="G315" s="1323"/>
      <c r="H315" s="1323"/>
      <c r="I315" s="1323"/>
      <c r="J315" s="1324"/>
      <c r="K315" s="1325"/>
      <c r="L315" s="1325"/>
      <c r="M315" s="1325"/>
      <c r="N315" s="1325"/>
      <c r="O315" s="1325"/>
      <c r="P315" s="1325"/>
      <c r="Q315" s="1325"/>
      <c r="R315" s="1325"/>
      <c r="S315" s="1325"/>
      <c r="T315" s="1325"/>
      <c r="U315" s="1326"/>
      <c r="V315" s="328"/>
      <c r="W315" s="322"/>
      <c r="X315" s="322"/>
      <c r="Y315" s="322"/>
      <c r="Z315" s="322"/>
      <c r="AA315" s="322"/>
      <c r="AB315" s="322"/>
      <c r="AC315" s="322"/>
      <c r="AD315" s="322"/>
    </row>
    <row r="316" spans="1:30" ht="30.6" customHeight="1" thickBot="1">
      <c r="A316" s="1321"/>
      <c r="B316" s="1322"/>
      <c r="C316" s="1322"/>
      <c r="D316" s="1322"/>
      <c r="E316" s="1327" t="s">
        <v>165</v>
      </c>
      <c r="F316" s="1327"/>
      <c r="G316" s="1327"/>
      <c r="H316" s="1327"/>
      <c r="I316" s="1327"/>
      <c r="J316" s="1328"/>
      <c r="K316" s="1329"/>
      <c r="L316" s="1329"/>
      <c r="M316" s="1329"/>
      <c r="N316" s="1329"/>
      <c r="O316" s="1329"/>
      <c r="P316" s="1329"/>
      <c r="Q316" s="1329"/>
      <c r="R316" s="1329"/>
      <c r="S316" s="1329"/>
      <c r="T316" s="1329"/>
      <c r="U316" s="1330"/>
      <c r="V316" s="335"/>
      <c r="W316" s="329"/>
      <c r="X316" s="329"/>
      <c r="Y316" s="329"/>
      <c r="Z316" s="329"/>
      <c r="AA316" s="329"/>
      <c r="AB316" s="329"/>
      <c r="AC316" s="329"/>
      <c r="AD316" s="329"/>
    </row>
    <row r="317" spans="1:30" ht="16.8" customHeight="1" thickTop="1">
      <c r="A317" s="1331" t="s">
        <v>360</v>
      </c>
      <c r="B317" s="1332"/>
      <c r="C317" s="1332"/>
      <c r="D317" s="1332"/>
      <c r="E317" s="1332"/>
      <c r="F317" s="1332"/>
      <c r="G317" s="1332"/>
      <c r="H317" s="1332"/>
      <c r="I317" s="1332"/>
      <c r="J317" s="1332"/>
      <c r="K317" s="1332"/>
      <c r="L317" s="1332"/>
      <c r="M317" s="1332"/>
      <c r="N317" s="1332"/>
      <c r="O317" s="1332"/>
      <c r="P317" s="1332"/>
      <c r="Q317" s="1332"/>
      <c r="R317" s="1332"/>
      <c r="S317" s="1332"/>
      <c r="T317" s="1332"/>
      <c r="U317" s="1333"/>
      <c r="V317" s="1299" t="s">
        <v>421</v>
      </c>
      <c r="W317" s="1300"/>
      <c r="X317" s="1300"/>
      <c r="Y317" s="1300"/>
      <c r="Z317" s="1300"/>
      <c r="AA317" s="1300"/>
      <c r="AB317" s="1300"/>
      <c r="AC317" s="1300"/>
      <c r="AD317" s="1301"/>
    </row>
    <row r="318" spans="1:30" ht="21" customHeight="1">
      <c r="A318" s="295" t="s">
        <v>334</v>
      </c>
      <c r="B318" s="1302" t="s">
        <v>335</v>
      </c>
      <c r="C318" s="1303"/>
      <c r="D318" s="293" t="s">
        <v>334</v>
      </c>
      <c r="E318" s="1302" t="s">
        <v>336</v>
      </c>
      <c r="F318" s="1303"/>
      <c r="G318" s="346" t="s">
        <v>25</v>
      </c>
      <c r="H318" s="1315" t="s">
        <v>429</v>
      </c>
      <c r="I318" s="1316"/>
      <c r="J318" s="293" t="s">
        <v>334</v>
      </c>
      <c r="K318" s="1302" t="s">
        <v>337</v>
      </c>
      <c r="L318" s="1303"/>
      <c r="M318" s="293" t="s">
        <v>334</v>
      </c>
      <c r="N318" s="1317" t="s">
        <v>338</v>
      </c>
      <c r="O318" s="1303"/>
      <c r="P318" s="334" t="s">
        <v>334</v>
      </c>
      <c r="Q318" s="1302" t="s">
        <v>339</v>
      </c>
      <c r="R318" s="1303"/>
      <c r="S318" s="293" t="s">
        <v>334</v>
      </c>
      <c r="T318" s="1302" t="s">
        <v>340</v>
      </c>
      <c r="U318" s="1303"/>
      <c r="V318" s="1304" t="s">
        <v>420</v>
      </c>
      <c r="W318" s="1305"/>
      <c r="X318" s="1305"/>
      <c r="Y318" s="1305"/>
      <c r="Z318" s="1305"/>
      <c r="AA318" s="1305"/>
      <c r="AB318" s="1305"/>
      <c r="AC318" s="1305"/>
      <c r="AD318" s="1306"/>
    </row>
    <row r="319" spans="1:30" ht="21" customHeight="1">
      <c r="A319" s="295" t="s">
        <v>334</v>
      </c>
      <c r="B319" s="1302" t="s">
        <v>341</v>
      </c>
      <c r="C319" s="1303"/>
      <c r="D319" s="293" t="s">
        <v>334</v>
      </c>
      <c r="E319" s="1302" t="s">
        <v>342</v>
      </c>
      <c r="F319" s="1303"/>
      <c r="G319" s="293" t="s">
        <v>334</v>
      </c>
      <c r="H319" s="1317" t="s">
        <v>343</v>
      </c>
      <c r="I319" s="1303"/>
      <c r="J319" s="293" t="s">
        <v>334</v>
      </c>
      <c r="K319" s="1302" t="s">
        <v>344</v>
      </c>
      <c r="L319" s="1303"/>
      <c r="M319" s="293" t="s">
        <v>334</v>
      </c>
      <c r="N319" s="1317" t="s">
        <v>345</v>
      </c>
      <c r="O319" s="1303"/>
      <c r="P319" s="293" t="s">
        <v>334</v>
      </c>
      <c r="Q319" s="1302" t="s">
        <v>346</v>
      </c>
      <c r="R319" s="1303"/>
      <c r="S319" s="293" t="s">
        <v>334</v>
      </c>
      <c r="T319" s="1302" t="s">
        <v>347</v>
      </c>
      <c r="U319" s="1303"/>
      <c r="V319" s="1307"/>
      <c r="W319" s="1308"/>
      <c r="X319" s="1308"/>
      <c r="Y319" s="1308"/>
      <c r="Z319" s="1308"/>
      <c r="AA319" s="1308"/>
      <c r="AB319" s="1308"/>
      <c r="AC319" s="1308"/>
      <c r="AD319" s="1309"/>
    </row>
    <row r="320" spans="1:30" ht="21" customHeight="1">
      <c r="A320" s="295" t="s">
        <v>334</v>
      </c>
      <c r="B320" s="1302" t="s">
        <v>348</v>
      </c>
      <c r="C320" s="1303"/>
      <c r="D320" s="293" t="s">
        <v>334</v>
      </c>
      <c r="E320" s="1302" t="s">
        <v>349</v>
      </c>
      <c r="F320" s="1303"/>
      <c r="G320" s="293" t="s">
        <v>334</v>
      </c>
      <c r="H320" s="1317" t="s">
        <v>350</v>
      </c>
      <c r="I320" s="1303"/>
      <c r="J320" s="293" t="s">
        <v>334</v>
      </c>
      <c r="K320" s="1302" t="s">
        <v>388</v>
      </c>
      <c r="L320" s="1303"/>
      <c r="M320" s="293" t="s">
        <v>334</v>
      </c>
      <c r="N320" s="1317" t="s">
        <v>389</v>
      </c>
      <c r="O320" s="1303"/>
      <c r="P320" s="293" t="s">
        <v>334</v>
      </c>
      <c r="Q320" s="1302" t="s">
        <v>351</v>
      </c>
      <c r="R320" s="1303"/>
      <c r="S320" s="334" t="s">
        <v>334</v>
      </c>
      <c r="T320" s="1302" t="s">
        <v>352</v>
      </c>
      <c r="U320" s="1303"/>
      <c r="V320" s="1307"/>
      <c r="W320" s="1308"/>
      <c r="X320" s="1308"/>
      <c r="Y320" s="1308"/>
      <c r="Z320" s="1308"/>
      <c r="AA320" s="1308"/>
      <c r="AB320" s="1308"/>
      <c r="AC320" s="1308"/>
      <c r="AD320" s="1309"/>
    </row>
    <row r="321" spans="1:30" ht="21" customHeight="1" thickBot="1">
      <c r="A321" s="296" t="s">
        <v>334</v>
      </c>
      <c r="B321" s="1313" t="s">
        <v>353</v>
      </c>
      <c r="C321" s="1314"/>
      <c r="D321" s="294" t="s">
        <v>334</v>
      </c>
      <c r="E321" s="1313" t="s">
        <v>354</v>
      </c>
      <c r="F321" s="1314"/>
      <c r="G321" s="294" t="s">
        <v>334</v>
      </c>
      <c r="H321" s="1318" t="s">
        <v>355</v>
      </c>
      <c r="I321" s="1314"/>
      <c r="J321" s="294" t="s">
        <v>334</v>
      </c>
      <c r="K321" s="1313" t="s">
        <v>356</v>
      </c>
      <c r="L321" s="1314"/>
      <c r="M321" s="294" t="s">
        <v>334</v>
      </c>
      <c r="N321" s="1318" t="s">
        <v>357</v>
      </c>
      <c r="O321" s="1314"/>
      <c r="P321" s="294" t="s">
        <v>334</v>
      </c>
      <c r="Q321" s="1313" t="s">
        <v>358</v>
      </c>
      <c r="R321" s="1314"/>
      <c r="S321" s="294" t="s">
        <v>334</v>
      </c>
      <c r="T321" s="1313" t="s">
        <v>359</v>
      </c>
      <c r="U321" s="1314"/>
      <c r="V321" s="1310"/>
      <c r="W321" s="1311"/>
      <c r="X321" s="1311"/>
      <c r="Y321" s="1311"/>
      <c r="Z321" s="1311"/>
      <c r="AA321" s="1311"/>
      <c r="AB321" s="1311"/>
      <c r="AC321" s="1311"/>
      <c r="AD321" s="1312"/>
    </row>
    <row r="322" spans="1:30" ht="19.95" customHeight="1" thickBot="1">
      <c r="A322" s="1352" t="s">
        <v>397</v>
      </c>
      <c r="B322" s="1352"/>
      <c r="C322" s="1352"/>
      <c r="D322" s="1352"/>
      <c r="E322" s="1352"/>
      <c r="F322" s="1352"/>
      <c r="G322" s="1352"/>
      <c r="H322" s="1352"/>
      <c r="I322" s="1352"/>
      <c r="J322" s="1352"/>
      <c r="K322" s="1352"/>
      <c r="L322" s="1352"/>
      <c r="M322" s="1352"/>
      <c r="N322" s="1352"/>
      <c r="O322" s="1352"/>
      <c r="P322" s="1352"/>
      <c r="Q322" s="1352"/>
      <c r="R322" s="1352"/>
      <c r="S322" s="1352"/>
      <c r="T322" s="1352"/>
      <c r="U322" s="1352"/>
      <c r="V322" s="1352"/>
      <c r="W322" s="1352"/>
      <c r="X322" s="1352"/>
      <c r="Y322" s="1352"/>
      <c r="Z322" s="1352"/>
      <c r="AA322" s="1352"/>
      <c r="AB322" s="1352"/>
      <c r="AC322" s="1352"/>
      <c r="AD322" s="1352"/>
    </row>
    <row r="323" spans="1:30" ht="19.2" customHeight="1">
      <c r="A323" s="1353" t="str">
        <f>A268</f>
        <v>【利用開始日当日：アレルギー対応のご確認について】
アレルギー対応の最終確認のため、利用開始日の当日に必ず食堂スタッフとの打ち合わせをお願いいたします。
場　　所： 食堂
対応時間： 10:00～11:00 ／ 14:00～16:00
お 願 い ： 打ち合わせの後、確認の証として団体責任者様のサインをいただきます。</v>
      </c>
      <c r="B323" s="1354"/>
      <c r="C323" s="1354"/>
      <c r="D323" s="1354"/>
      <c r="E323" s="1354"/>
      <c r="F323" s="1354"/>
      <c r="G323" s="1354"/>
      <c r="H323" s="1354"/>
      <c r="I323" s="1354"/>
      <c r="J323" s="1354"/>
      <c r="K323" s="1354"/>
      <c r="L323" s="1354"/>
      <c r="M323" s="1354"/>
      <c r="N323" s="1354"/>
      <c r="O323" s="1354"/>
      <c r="P323" s="1354"/>
      <c r="Q323" s="1354"/>
      <c r="R323" s="1354"/>
      <c r="S323" s="1354"/>
      <c r="T323" s="1354"/>
      <c r="U323" s="1355"/>
      <c r="V323" s="1359" t="s">
        <v>381</v>
      </c>
      <c r="W323" s="1360"/>
      <c r="X323" s="1360"/>
      <c r="Y323" s="1360"/>
      <c r="Z323" s="1360"/>
      <c r="AA323" s="1360"/>
      <c r="AB323" s="1360"/>
      <c r="AC323" s="1360"/>
      <c r="AD323" s="1361"/>
    </row>
    <row r="324" spans="1:30" s="320" customFormat="1" ht="60" customHeight="1" thickBot="1">
      <c r="A324" s="1356"/>
      <c r="B324" s="1357"/>
      <c r="C324" s="1357"/>
      <c r="D324" s="1357"/>
      <c r="E324" s="1357"/>
      <c r="F324" s="1357"/>
      <c r="G324" s="1357"/>
      <c r="H324" s="1357"/>
      <c r="I324" s="1357"/>
      <c r="J324" s="1357"/>
      <c r="K324" s="1357"/>
      <c r="L324" s="1357"/>
      <c r="M324" s="1357"/>
      <c r="N324" s="1357"/>
      <c r="O324" s="1357"/>
      <c r="P324" s="1357"/>
      <c r="Q324" s="1357"/>
      <c r="R324" s="1357"/>
      <c r="S324" s="1357"/>
      <c r="T324" s="1357"/>
      <c r="U324" s="1358"/>
      <c r="V324" s="1378"/>
      <c r="W324" s="1379"/>
      <c r="X324" s="1379"/>
      <c r="Y324" s="1379"/>
      <c r="Z324" s="1379"/>
      <c r="AA324" s="1379"/>
      <c r="AB324" s="1379"/>
      <c r="AC324" s="1379"/>
      <c r="AD324" s="1380"/>
    </row>
    <row r="325" spans="1:30" ht="16.8" customHeight="1">
      <c r="A325" s="197"/>
      <c r="B325" s="197"/>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381" t="str">
        <f>①活動計画表!$AK$91</f>
        <v>ver2607</v>
      </c>
      <c r="Z325" s="1381"/>
      <c r="AA325" s="1381"/>
      <c r="AB325" s="1381"/>
      <c r="AC325" s="1381"/>
      <c r="AD325" s="1381"/>
    </row>
  </sheetData>
  <sheetProtection selectLockedCells="1"/>
  <protectedRanges>
    <protectedRange sqref="B8 J24 J25 A27:A30 D27:D30 G28:G30 J27:J30 M27:M30 P27:P30 S27:S30 V28 J32 J33 A35:A38 D35:D38 G36:G38 J35:J38 M35:M38 P35:P38 S35:S38 V36 J40 J41 V44 A43:A46 D43:D46 G44:G46 J43:J46 M43:M46 P43:P46 S43:S46" name="１ページ目"/>
  </protectedRanges>
  <mergeCells count="1165">
    <mergeCell ref="O8:P8"/>
    <mergeCell ref="N7:Q7"/>
    <mergeCell ref="Y105:AD105"/>
    <mergeCell ref="E92:F92"/>
    <mergeCell ref="H92:I92"/>
    <mergeCell ref="K100:L100"/>
    <mergeCell ref="N100:O100"/>
    <mergeCell ref="K92:L92"/>
    <mergeCell ref="N92:O92"/>
    <mergeCell ref="E64:I64"/>
    <mergeCell ref="B66:C66"/>
    <mergeCell ref="B101:C101"/>
    <mergeCell ref="E101:F101"/>
    <mergeCell ref="H101:I101"/>
    <mergeCell ref="K101:L101"/>
    <mergeCell ref="N101:O101"/>
    <mergeCell ref="A103:U104"/>
    <mergeCell ref="V103:AD103"/>
    <mergeCell ref="V104:AD104"/>
    <mergeCell ref="B98:C98"/>
    <mergeCell ref="A71:D72"/>
    <mergeCell ref="E71:I71"/>
    <mergeCell ref="E72:I72"/>
    <mergeCell ref="B74:C74"/>
    <mergeCell ref="E74:F74"/>
    <mergeCell ref="B85:C85"/>
    <mergeCell ref="E85:F85"/>
    <mergeCell ref="H85:I85"/>
    <mergeCell ref="K85:L85"/>
    <mergeCell ref="N85:O85"/>
    <mergeCell ref="A87:D88"/>
    <mergeCell ref="E87:I87"/>
    <mergeCell ref="E88:I88"/>
    <mergeCell ref="B77:C77"/>
    <mergeCell ref="E77:F77"/>
    <mergeCell ref="H77:I77"/>
    <mergeCell ref="K77:L77"/>
    <mergeCell ref="N77:O77"/>
    <mergeCell ref="A79:D80"/>
    <mergeCell ref="E79:I79"/>
    <mergeCell ref="E80:I80"/>
    <mergeCell ref="B82:C82"/>
    <mergeCell ref="E82:F82"/>
    <mergeCell ref="H82:I82"/>
    <mergeCell ref="K82:L82"/>
    <mergeCell ref="N82:O82"/>
    <mergeCell ref="B46:C46"/>
    <mergeCell ref="E46:F46"/>
    <mergeCell ref="H46:I46"/>
    <mergeCell ref="K46:L46"/>
    <mergeCell ref="N46:O46"/>
    <mergeCell ref="N74:O74"/>
    <mergeCell ref="E75:F75"/>
    <mergeCell ref="E76:F76"/>
    <mergeCell ref="H76:I76"/>
    <mergeCell ref="K76:L76"/>
    <mergeCell ref="N76:O76"/>
    <mergeCell ref="J87:U87"/>
    <mergeCell ref="J88:U88"/>
    <mergeCell ref="J71:U71"/>
    <mergeCell ref="J72:U72"/>
    <mergeCell ref="A73:U73"/>
    <mergeCell ref="B43:C43"/>
    <mergeCell ref="E43:F43"/>
    <mergeCell ref="H43:I43"/>
    <mergeCell ref="K43:L43"/>
    <mergeCell ref="K67:L67"/>
    <mergeCell ref="N67:O67"/>
    <mergeCell ref="H68:I68"/>
    <mergeCell ref="K68:L68"/>
    <mergeCell ref="N68:O68"/>
    <mergeCell ref="B69:C69"/>
    <mergeCell ref="E69:F69"/>
    <mergeCell ref="H69:I69"/>
    <mergeCell ref="K69:L69"/>
    <mergeCell ref="N69:O69"/>
    <mergeCell ref="N43:O43"/>
    <mergeCell ref="E37:F37"/>
    <mergeCell ref="H37:I37"/>
    <mergeCell ref="K37:L37"/>
    <mergeCell ref="N37:O37"/>
    <mergeCell ref="B38:C38"/>
    <mergeCell ref="E38:F38"/>
    <mergeCell ref="H38:I38"/>
    <mergeCell ref="K38:L38"/>
    <mergeCell ref="N38:O38"/>
    <mergeCell ref="B35:C35"/>
    <mergeCell ref="E35:F35"/>
    <mergeCell ref="H35:I35"/>
    <mergeCell ref="K35:L35"/>
    <mergeCell ref="N35:O35"/>
    <mergeCell ref="B36:C36"/>
    <mergeCell ref="E36:F36"/>
    <mergeCell ref="H36:I36"/>
    <mergeCell ref="K36:L36"/>
    <mergeCell ref="N36:O36"/>
    <mergeCell ref="E32:I32"/>
    <mergeCell ref="E33:I33"/>
    <mergeCell ref="U11:AD11"/>
    <mergeCell ref="Q27:R27"/>
    <mergeCell ref="T27:U27"/>
    <mergeCell ref="Q28:R28"/>
    <mergeCell ref="T28:U28"/>
    <mergeCell ref="Q29:R29"/>
    <mergeCell ref="T29:U29"/>
    <mergeCell ref="Q30:R30"/>
    <mergeCell ref="T30:U30"/>
    <mergeCell ref="V26:AD26"/>
    <mergeCell ref="A26:U26"/>
    <mergeCell ref="P13:T13"/>
    <mergeCell ref="E12:O12"/>
    <mergeCell ref="E13:O14"/>
    <mergeCell ref="A16:AD16"/>
    <mergeCell ref="B30:C30"/>
    <mergeCell ref="E30:F30"/>
    <mergeCell ref="B27:C27"/>
    <mergeCell ref="A24:D25"/>
    <mergeCell ref="E24:I24"/>
    <mergeCell ref="E25:I25"/>
    <mergeCell ref="E27:F27"/>
    <mergeCell ref="A1:J1"/>
    <mergeCell ref="A2:J5"/>
    <mergeCell ref="E10:O10"/>
    <mergeCell ref="E11:O11"/>
    <mergeCell ref="A40:D41"/>
    <mergeCell ref="E40:I40"/>
    <mergeCell ref="E41:I41"/>
    <mergeCell ref="H30:I30"/>
    <mergeCell ref="K30:L30"/>
    <mergeCell ref="N30:O30"/>
    <mergeCell ref="B29:C29"/>
    <mergeCell ref="E29:F29"/>
    <mergeCell ref="A7:L7"/>
    <mergeCell ref="B8:E8"/>
    <mergeCell ref="F8:G8"/>
    <mergeCell ref="H8:K8"/>
    <mergeCell ref="A10:D10"/>
    <mergeCell ref="A11:D11"/>
    <mergeCell ref="A12:D12"/>
    <mergeCell ref="A13:D14"/>
    <mergeCell ref="H29:I29"/>
    <mergeCell ref="K29:L29"/>
    <mergeCell ref="N29:O29"/>
    <mergeCell ref="B28:C28"/>
    <mergeCell ref="E28:F28"/>
    <mergeCell ref="H28:I28"/>
    <mergeCell ref="K28:L28"/>
    <mergeCell ref="N28:O28"/>
    <mergeCell ref="H27:I27"/>
    <mergeCell ref="K27:L27"/>
    <mergeCell ref="N27:O27"/>
    <mergeCell ref="B37:C37"/>
    <mergeCell ref="B44:C44"/>
    <mergeCell ref="E44:F44"/>
    <mergeCell ref="H44:I44"/>
    <mergeCell ref="K44:L44"/>
    <mergeCell ref="N44:O44"/>
    <mergeCell ref="B45:C45"/>
    <mergeCell ref="E45:F45"/>
    <mergeCell ref="H45:I45"/>
    <mergeCell ref="K45:L45"/>
    <mergeCell ref="N45:O45"/>
    <mergeCell ref="A47:AD47"/>
    <mergeCell ref="A102:AD102"/>
    <mergeCell ref="A57:L57"/>
    <mergeCell ref="B58:E58"/>
    <mergeCell ref="F58:G58"/>
    <mergeCell ref="H58:K58"/>
    <mergeCell ref="A61:D61"/>
    <mergeCell ref="E61:O61"/>
    <mergeCell ref="Y50:AD50"/>
    <mergeCell ref="V48:AD48"/>
    <mergeCell ref="V49:AD49"/>
    <mergeCell ref="A48:U49"/>
    <mergeCell ref="A60:D60"/>
    <mergeCell ref="E60:O60"/>
    <mergeCell ref="P60:T60"/>
    <mergeCell ref="A51:J51"/>
    <mergeCell ref="A52:J55"/>
    <mergeCell ref="A63:D64"/>
    <mergeCell ref="H74:I74"/>
    <mergeCell ref="K74:L74"/>
    <mergeCell ref="H123:I123"/>
    <mergeCell ref="K123:L123"/>
    <mergeCell ref="N123:O123"/>
    <mergeCell ref="E63:I63"/>
    <mergeCell ref="E66:F66"/>
    <mergeCell ref="H66:I66"/>
    <mergeCell ref="K66:L66"/>
    <mergeCell ref="N66:O66"/>
    <mergeCell ref="B67:C67"/>
    <mergeCell ref="E67:F67"/>
    <mergeCell ref="H67:I67"/>
    <mergeCell ref="K124:L124"/>
    <mergeCell ref="N124:O124"/>
    <mergeCell ref="A116:D116"/>
    <mergeCell ref="E116:O116"/>
    <mergeCell ref="A118:D119"/>
    <mergeCell ref="E118:I118"/>
    <mergeCell ref="E119:I119"/>
    <mergeCell ref="A106:J106"/>
    <mergeCell ref="A107:J110"/>
    <mergeCell ref="A112:L112"/>
    <mergeCell ref="B113:E113"/>
    <mergeCell ref="F113:G113"/>
    <mergeCell ref="B75:C75"/>
    <mergeCell ref="B68:C68"/>
    <mergeCell ref="E68:F68"/>
    <mergeCell ref="H113:K113"/>
    <mergeCell ref="H75:I75"/>
    <mergeCell ref="K75:L75"/>
    <mergeCell ref="N75:O75"/>
    <mergeCell ref="B76:C76"/>
    <mergeCell ref="B83:C83"/>
    <mergeCell ref="A150:D151"/>
    <mergeCell ref="E150:I150"/>
    <mergeCell ref="J150:U150"/>
    <mergeCell ref="E151:I151"/>
    <mergeCell ref="B146:C146"/>
    <mergeCell ref="E146:F146"/>
    <mergeCell ref="H146:I146"/>
    <mergeCell ref="K146:L146"/>
    <mergeCell ref="N146:O146"/>
    <mergeCell ref="B145:C145"/>
    <mergeCell ref="E145:F145"/>
    <mergeCell ref="H145:I145"/>
    <mergeCell ref="K145:L145"/>
    <mergeCell ref="N145:O145"/>
    <mergeCell ref="A134:D135"/>
    <mergeCell ref="E134:I134"/>
    <mergeCell ref="J134:U134"/>
    <mergeCell ref="E135:I135"/>
    <mergeCell ref="J135:U135"/>
    <mergeCell ref="A136:U136"/>
    <mergeCell ref="A142:D143"/>
    <mergeCell ref="E142:I142"/>
    <mergeCell ref="J142:U142"/>
    <mergeCell ref="E143:I143"/>
    <mergeCell ref="J143:U143"/>
    <mergeCell ref="A144:U144"/>
    <mergeCell ref="J151:U151"/>
    <mergeCell ref="V159:AD159"/>
    <mergeCell ref="Y160:AD160"/>
    <mergeCell ref="A161:J161"/>
    <mergeCell ref="A162:J165"/>
    <mergeCell ref="A167:L167"/>
    <mergeCell ref="B156:C156"/>
    <mergeCell ref="E156:F156"/>
    <mergeCell ref="H156:I156"/>
    <mergeCell ref="K156:L156"/>
    <mergeCell ref="N156:O156"/>
    <mergeCell ref="B153:C153"/>
    <mergeCell ref="E153:F153"/>
    <mergeCell ref="H153:I153"/>
    <mergeCell ref="K153:L153"/>
    <mergeCell ref="N153:O153"/>
    <mergeCell ref="B154:C154"/>
    <mergeCell ref="E154:F154"/>
    <mergeCell ref="H154:I154"/>
    <mergeCell ref="K154:L154"/>
    <mergeCell ref="N154:O154"/>
    <mergeCell ref="B155:C155"/>
    <mergeCell ref="E155:F155"/>
    <mergeCell ref="H155:I155"/>
    <mergeCell ref="K155:L155"/>
    <mergeCell ref="N155:O155"/>
    <mergeCell ref="E179:F179"/>
    <mergeCell ref="H179:I179"/>
    <mergeCell ref="K179:L179"/>
    <mergeCell ref="N179:O179"/>
    <mergeCell ref="B186:C186"/>
    <mergeCell ref="E186:F186"/>
    <mergeCell ref="H186:I186"/>
    <mergeCell ref="K186:L186"/>
    <mergeCell ref="N186:O186"/>
    <mergeCell ref="B187:C187"/>
    <mergeCell ref="E187:F187"/>
    <mergeCell ref="H187:I187"/>
    <mergeCell ref="K187:L187"/>
    <mergeCell ref="N187:O187"/>
    <mergeCell ref="B179:C179"/>
    <mergeCell ref="B184:C184"/>
    <mergeCell ref="E184:F184"/>
    <mergeCell ref="H184:I184"/>
    <mergeCell ref="K184:L184"/>
    <mergeCell ref="N184:O184"/>
    <mergeCell ref="A230:U230"/>
    <mergeCell ref="V230:AD230"/>
    <mergeCell ref="Q231:R231"/>
    <mergeCell ref="T231:U231"/>
    <mergeCell ref="V231:AD231"/>
    <mergeCell ref="Q232:R232"/>
    <mergeCell ref="T232:U232"/>
    <mergeCell ref="V232:AD234"/>
    <mergeCell ref="B210:C210"/>
    <mergeCell ref="E210:F210"/>
    <mergeCell ref="H210:I210"/>
    <mergeCell ref="B201:C201"/>
    <mergeCell ref="E201:F201"/>
    <mergeCell ref="H201:I201"/>
    <mergeCell ref="K201:L201"/>
    <mergeCell ref="N201:O201"/>
    <mergeCell ref="B200:C200"/>
    <mergeCell ref="E200:F200"/>
    <mergeCell ref="H200:I200"/>
    <mergeCell ref="K200:L200"/>
    <mergeCell ref="N200:O200"/>
    <mergeCell ref="K210:L210"/>
    <mergeCell ref="N210:O210"/>
    <mergeCell ref="A225:D225"/>
    <mergeCell ref="E225:O225"/>
    <mergeCell ref="P225:T225"/>
    <mergeCell ref="A226:D226"/>
    <mergeCell ref="E226:O226"/>
    <mergeCell ref="A228:D229"/>
    <mergeCell ref="E228:I228"/>
    <mergeCell ref="E229:I229"/>
    <mergeCell ref="A212:AD212"/>
    <mergeCell ref="A213:U214"/>
    <mergeCell ref="V213:AD213"/>
    <mergeCell ref="V214:AD214"/>
    <mergeCell ref="Y215:AD215"/>
    <mergeCell ref="A216:J216"/>
    <mergeCell ref="A217:J220"/>
    <mergeCell ref="A222:L222"/>
    <mergeCell ref="B223:E223"/>
    <mergeCell ref="F223:G223"/>
    <mergeCell ref="H223:K223"/>
    <mergeCell ref="J228:U228"/>
    <mergeCell ref="J229:U229"/>
    <mergeCell ref="U225:AA225"/>
    <mergeCell ref="AC225:AD225"/>
    <mergeCell ref="B263:C263"/>
    <mergeCell ref="E263:F263"/>
    <mergeCell ref="H263:I263"/>
    <mergeCell ref="K263:L263"/>
    <mergeCell ref="N263:O263"/>
    <mergeCell ref="Q233:R233"/>
    <mergeCell ref="T233:U233"/>
    <mergeCell ref="Q234:R234"/>
    <mergeCell ref="T234:U234"/>
    <mergeCell ref="A236:D237"/>
    <mergeCell ref="E236:I236"/>
    <mergeCell ref="J236:U236"/>
    <mergeCell ref="E237:I237"/>
    <mergeCell ref="J237:U237"/>
    <mergeCell ref="B231:C231"/>
    <mergeCell ref="E231:F231"/>
    <mergeCell ref="H231:I231"/>
    <mergeCell ref="K231:L231"/>
    <mergeCell ref="A260:D261"/>
    <mergeCell ref="E260:I260"/>
    <mergeCell ref="J260:U260"/>
    <mergeCell ref="E261:I261"/>
    <mergeCell ref="J261:U261"/>
    <mergeCell ref="A262:U262"/>
    <mergeCell ref="V262:AD262"/>
    <mergeCell ref="Q263:R263"/>
    <mergeCell ref="T263:U263"/>
    <mergeCell ref="V263:AD263"/>
    <mergeCell ref="B255:C255"/>
    <mergeCell ref="E255:F255"/>
    <mergeCell ref="H255:I255"/>
    <mergeCell ref="K255:L255"/>
    <mergeCell ref="B256:C256"/>
    <mergeCell ref="E256:F256"/>
    <mergeCell ref="H256:I256"/>
    <mergeCell ref="K256:L256"/>
    <mergeCell ref="N256:O256"/>
    <mergeCell ref="N255:O255"/>
    <mergeCell ref="V286:AD286"/>
    <mergeCell ref="A281:D281"/>
    <mergeCell ref="B266:C266"/>
    <mergeCell ref="E266:F266"/>
    <mergeCell ref="H266:I266"/>
    <mergeCell ref="K266:L266"/>
    <mergeCell ref="N266:O266"/>
    <mergeCell ref="A267:AD267"/>
    <mergeCell ref="A268:U269"/>
    <mergeCell ref="V268:AD268"/>
    <mergeCell ref="V269:AD269"/>
    <mergeCell ref="E264:F264"/>
    <mergeCell ref="H264:I264"/>
    <mergeCell ref="K264:L264"/>
    <mergeCell ref="N264:O264"/>
    <mergeCell ref="B265:C265"/>
    <mergeCell ref="E265:F265"/>
    <mergeCell ref="H265:I265"/>
    <mergeCell ref="K265:L265"/>
    <mergeCell ref="N265:O265"/>
    <mergeCell ref="Q264:R264"/>
    <mergeCell ref="T264:U264"/>
    <mergeCell ref="V264:AD266"/>
    <mergeCell ref="Q265:R265"/>
    <mergeCell ref="T265:U265"/>
    <mergeCell ref="Q266:R266"/>
    <mergeCell ref="T266:U266"/>
    <mergeCell ref="B264:C264"/>
    <mergeCell ref="E315:I315"/>
    <mergeCell ref="J315:U315"/>
    <mergeCell ref="E316:I316"/>
    <mergeCell ref="J316:U316"/>
    <mergeCell ref="A317:U317"/>
    <mergeCell ref="E281:O281"/>
    <mergeCell ref="A283:D284"/>
    <mergeCell ref="E283:I283"/>
    <mergeCell ref="E284:I284"/>
    <mergeCell ref="Y270:AD270"/>
    <mergeCell ref="A271:J271"/>
    <mergeCell ref="A272:J275"/>
    <mergeCell ref="A277:L277"/>
    <mergeCell ref="B278:E278"/>
    <mergeCell ref="F278:G278"/>
    <mergeCell ref="H278:K278"/>
    <mergeCell ref="A280:D280"/>
    <mergeCell ref="E280:O280"/>
    <mergeCell ref="P280:T280"/>
    <mergeCell ref="J283:U283"/>
    <mergeCell ref="J284:U284"/>
    <mergeCell ref="B286:C286"/>
    <mergeCell ref="E286:F286"/>
    <mergeCell ref="H286:I286"/>
    <mergeCell ref="K286:L286"/>
    <mergeCell ref="N286:O286"/>
    <mergeCell ref="U280:AA280"/>
    <mergeCell ref="AC280:AD280"/>
    <mergeCell ref="A285:U285"/>
    <mergeCell ref="V285:AD285"/>
    <mergeCell ref="Q286:R286"/>
    <mergeCell ref="T286:U286"/>
    <mergeCell ref="T287:U287"/>
    <mergeCell ref="V287:AD289"/>
    <mergeCell ref="Q288:R288"/>
    <mergeCell ref="T288:U288"/>
    <mergeCell ref="Q289:R289"/>
    <mergeCell ref="K320:L320"/>
    <mergeCell ref="N320:O320"/>
    <mergeCell ref="B311:C311"/>
    <mergeCell ref="E311:F311"/>
    <mergeCell ref="H311:I311"/>
    <mergeCell ref="K311:L311"/>
    <mergeCell ref="N311:O311"/>
    <mergeCell ref="B296:C296"/>
    <mergeCell ref="E296:F296"/>
    <mergeCell ref="H296:I296"/>
    <mergeCell ref="K296:L296"/>
    <mergeCell ref="N296:O296"/>
    <mergeCell ref="B297:C297"/>
    <mergeCell ref="E297:F297"/>
    <mergeCell ref="A301:U301"/>
    <mergeCell ref="A299:D300"/>
    <mergeCell ref="E299:I299"/>
    <mergeCell ref="J299:U299"/>
    <mergeCell ref="E300:I300"/>
    <mergeCell ref="J300:U300"/>
    <mergeCell ref="H303:I303"/>
    <mergeCell ref="K303:L303"/>
    <mergeCell ref="N303:O303"/>
    <mergeCell ref="Q303:R303"/>
    <mergeCell ref="T303:U303"/>
    <mergeCell ref="A309:U309"/>
    <mergeCell ref="A315:D316"/>
    <mergeCell ref="A322:AD322"/>
    <mergeCell ref="A323:U324"/>
    <mergeCell ref="V323:AD323"/>
    <mergeCell ref="V324:AD324"/>
    <mergeCell ref="Y325:AD325"/>
    <mergeCell ref="V301:AD301"/>
    <mergeCell ref="B302:C302"/>
    <mergeCell ref="E302:F302"/>
    <mergeCell ref="H302:I302"/>
    <mergeCell ref="K302:L302"/>
    <mergeCell ref="N302:O302"/>
    <mergeCell ref="Q302:R302"/>
    <mergeCell ref="T302:U302"/>
    <mergeCell ref="V302:AD302"/>
    <mergeCell ref="B303:C303"/>
    <mergeCell ref="E303:F303"/>
    <mergeCell ref="B287:C287"/>
    <mergeCell ref="E287:F287"/>
    <mergeCell ref="H287:I287"/>
    <mergeCell ref="K287:L287"/>
    <mergeCell ref="N287:O287"/>
    <mergeCell ref="B288:C288"/>
    <mergeCell ref="E288:F288"/>
    <mergeCell ref="H288:I288"/>
    <mergeCell ref="K288:L288"/>
    <mergeCell ref="N288:O288"/>
    <mergeCell ref="B289:C289"/>
    <mergeCell ref="E289:F289"/>
    <mergeCell ref="H289:I289"/>
    <mergeCell ref="K289:L289"/>
    <mergeCell ref="N289:O289"/>
    <mergeCell ref="Q287:R287"/>
    <mergeCell ref="B17:AD17"/>
    <mergeCell ref="B18:AD18"/>
    <mergeCell ref="B19:AD19"/>
    <mergeCell ref="B20:AD20"/>
    <mergeCell ref="B22:AD22"/>
    <mergeCell ref="B21:AD21"/>
    <mergeCell ref="U10:AA10"/>
    <mergeCell ref="AC10:AD10"/>
    <mergeCell ref="J25:U25"/>
    <mergeCell ref="J24:U24"/>
    <mergeCell ref="J32:U32"/>
    <mergeCell ref="J33:U33"/>
    <mergeCell ref="J40:U40"/>
    <mergeCell ref="J41:U41"/>
    <mergeCell ref="A34:U34"/>
    <mergeCell ref="V34:AD34"/>
    <mergeCell ref="Q35:R35"/>
    <mergeCell ref="T35:U35"/>
    <mergeCell ref="Q36:R36"/>
    <mergeCell ref="T36:U36"/>
    <mergeCell ref="Q37:R37"/>
    <mergeCell ref="T37:U37"/>
    <mergeCell ref="Q38:R38"/>
    <mergeCell ref="T38:U38"/>
    <mergeCell ref="P10:T10"/>
    <mergeCell ref="U12:AD12"/>
    <mergeCell ref="U13:AD13"/>
    <mergeCell ref="U14:AD14"/>
    <mergeCell ref="P14:T14"/>
    <mergeCell ref="P11:T11"/>
    <mergeCell ref="P12:T12"/>
    <mergeCell ref="A32:D33"/>
    <mergeCell ref="V73:AD73"/>
    <mergeCell ref="Q74:R74"/>
    <mergeCell ref="T74:U74"/>
    <mergeCell ref="V74:AD74"/>
    <mergeCell ref="Q75:R75"/>
    <mergeCell ref="T75:U75"/>
    <mergeCell ref="V75:AD77"/>
    <mergeCell ref="Q76:R76"/>
    <mergeCell ref="T76:U76"/>
    <mergeCell ref="Q77:R77"/>
    <mergeCell ref="T77:U77"/>
    <mergeCell ref="J79:U79"/>
    <mergeCell ref="J80:U80"/>
    <mergeCell ref="A81:U81"/>
    <mergeCell ref="V81:AD81"/>
    <mergeCell ref="Q82:R82"/>
    <mergeCell ref="T82:U82"/>
    <mergeCell ref="V27:AD27"/>
    <mergeCell ref="V28:AD30"/>
    <mergeCell ref="V35:AD35"/>
    <mergeCell ref="V36:AD38"/>
    <mergeCell ref="V43:AD43"/>
    <mergeCell ref="V44:AD46"/>
    <mergeCell ref="J63:U63"/>
    <mergeCell ref="J64:U64"/>
    <mergeCell ref="A65:U65"/>
    <mergeCell ref="V65:AD65"/>
    <mergeCell ref="Q66:R66"/>
    <mergeCell ref="T66:U66"/>
    <mergeCell ref="V66:AD66"/>
    <mergeCell ref="Q67:R67"/>
    <mergeCell ref="T67:U67"/>
    <mergeCell ref="V67:AD69"/>
    <mergeCell ref="Q68:R68"/>
    <mergeCell ref="T68:U68"/>
    <mergeCell ref="Q69:R69"/>
    <mergeCell ref="T69:U69"/>
    <mergeCell ref="U60:AA60"/>
    <mergeCell ref="AC60:AD60"/>
    <mergeCell ref="Q46:R46"/>
    <mergeCell ref="T46:U46"/>
    <mergeCell ref="A42:U42"/>
    <mergeCell ref="V42:AD42"/>
    <mergeCell ref="Q43:R43"/>
    <mergeCell ref="T43:U43"/>
    <mergeCell ref="Q44:R44"/>
    <mergeCell ref="T44:U44"/>
    <mergeCell ref="Q45:R45"/>
    <mergeCell ref="T45:U45"/>
    <mergeCell ref="V82:AD82"/>
    <mergeCell ref="Q83:R83"/>
    <mergeCell ref="T83:U83"/>
    <mergeCell ref="V83:AD85"/>
    <mergeCell ref="Q84:R84"/>
    <mergeCell ref="T84:U84"/>
    <mergeCell ref="Q85:R85"/>
    <mergeCell ref="T85:U85"/>
    <mergeCell ref="E83:F83"/>
    <mergeCell ref="H83:I83"/>
    <mergeCell ref="K83:L83"/>
    <mergeCell ref="N83:O83"/>
    <mergeCell ref="B84:C84"/>
    <mergeCell ref="E84:F84"/>
    <mergeCell ref="H84:I84"/>
    <mergeCell ref="K84:L84"/>
    <mergeCell ref="N84:O84"/>
    <mergeCell ref="A89:U89"/>
    <mergeCell ref="V89:AD89"/>
    <mergeCell ref="Q98:R98"/>
    <mergeCell ref="T98:U98"/>
    <mergeCell ref="V98:AD98"/>
    <mergeCell ref="Q99:R99"/>
    <mergeCell ref="T99:U99"/>
    <mergeCell ref="V99:AD101"/>
    <mergeCell ref="Q100:R100"/>
    <mergeCell ref="T100:U100"/>
    <mergeCell ref="Q101:R101"/>
    <mergeCell ref="T101:U101"/>
    <mergeCell ref="B90:C90"/>
    <mergeCell ref="E90:F90"/>
    <mergeCell ref="H90:I90"/>
    <mergeCell ref="K90:L90"/>
    <mergeCell ref="N90:O90"/>
    <mergeCell ref="Q90:R90"/>
    <mergeCell ref="T90:U90"/>
    <mergeCell ref="V90:AD90"/>
    <mergeCell ref="B91:C91"/>
    <mergeCell ref="E91:F91"/>
    <mergeCell ref="H91:I91"/>
    <mergeCell ref="K91:L91"/>
    <mergeCell ref="N91:O91"/>
    <mergeCell ref="Q91:R91"/>
    <mergeCell ref="T91:U91"/>
    <mergeCell ref="V91:AD93"/>
    <mergeCell ref="B92:C92"/>
    <mergeCell ref="Q92:R92"/>
    <mergeCell ref="T92:U92"/>
    <mergeCell ref="B93:C93"/>
    <mergeCell ref="E93:F93"/>
    <mergeCell ref="H93:I93"/>
    <mergeCell ref="K93:L93"/>
    <mergeCell ref="N93:O93"/>
    <mergeCell ref="Q93:R93"/>
    <mergeCell ref="T93:U93"/>
    <mergeCell ref="A95:D96"/>
    <mergeCell ref="E95:I95"/>
    <mergeCell ref="J95:U95"/>
    <mergeCell ref="E96:I96"/>
    <mergeCell ref="J96:U96"/>
    <mergeCell ref="A97:U97"/>
    <mergeCell ref="V97:AD97"/>
    <mergeCell ref="J118:U118"/>
    <mergeCell ref="J119:U119"/>
    <mergeCell ref="U115:AA115"/>
    <mergeCell ref="AC115:AD115"/>
    <mergeCell ref="A115:D115"/>
    <mergeCell ref="E115:O115"/>
    <mergeCell ref="P115:T115"/>
    <mergeCell ref="E98:F98"/>
    <mergeCell ref="H98:I98"/>
    <mergeCell ref="K98:L98"/>
    <mergeCell ref="N98:O98"/>
    <mergeCell ref="B99:C99"/>
    <mergeCell ref="E99:F99"/>
    <mergeCell ref="H99:I99"/>
    <mergeCell ref="K99:L99"/>
    <mergeCell ref="N99:O99"/>
    <mergeCell ref="B100:C100"/>
    <mergeCell ref="E100:F100"/>
    <mergeCell ref="H100:I100"/>
    <mergeCell ref="A120:U120"/>
    <mergeCell ref="V120:AD120"/>
    <mergeCell ref="Q121:R121"/>
    <mergeCell ref="T121:U121"/>
    <mergeCell ref="V121:AD121"/>
    <mergeCell ref="Q122:R122"/>
    <mergeCell ref="T122:U122"/>
    <mergeCell ref="V122:AD124"/>
    <mergeCell ref="Q123:R123"/>
    <mergeCell ref="T123:U123"/>
    <mergeCell ref="Q124:R124"/>
    <mergeCell ref="T124:U124"/>
    <mergeCell ref="A126:D127"/>
    <mergeCell ref="E126:I126"/>
    <mergeCell ref="J126:U126"/>
    <mergeCell ref="E127:I127"/>
    <mergeCell ref="J127:U127"/>
    <mergeCell ref="B124:C124"/>
    <mergeCell ref="E124:F124"/>
    <mergeCell ref="H124:I124"/>
    <mergeCell ref="B121:C121"/>
    <mergeCell ref="E121:F121"/>
    <mergeCell ref="H121:I121"/>
    <mergeCell ref="K121:L121"/>
    <mergeCell ref="N121:O121"/>
    <mergeCell ref="B122:C122"/>
    <mergeCell ref="E122:F122"/>
    <mergeCell ref="H122:I122"/>
    <mergeCell ref="K122:L122"/>
    <mergeCell ref="N122:O122"/>
    <mergeCell ref="B123:C123"/>
    <mergeCell ref="E123:F123"/>
    <mergeCell ref="A128:U128"/>
    <mergeCell ref="V128:AD128"/>
    <mergeCell ref="B129:C129"/>
    <mergeCell ref="E129:F129"/>
    <mergeCell ref="H129:I129"/>
    <mergeCell ref="K129:L129"/>
    <mergeCell ref="N129:O129"/>
    <mergeCell ref="Q129:R129"/>
    <mergeCell ref="T129:U129"/>
    <mergeCell ref="V129:AD129"/>
    <mergeCell ref="B130:C130"/>
    <mergeCell ref="E130:F130"/>
    <mergeCell ref="H130:I130"/>
    <mergeCell ref="K130:L130"/>
    <mergeCell ref="N130:O130"/>
    <mergeCell ref="Q130:R130"/>
    <mergeCell ref="T130:U130"/>
    <mergeCell ref="V130:AD132"/>
    <mergeCell ref="Q131:R131"/>
    <mergeCell ref="T131:U131"/>
    <mergeCell ref="Q132:R132"/>
    <mergeCell ref="T132:U132"/>
    <mergeCell ref="B131:C131"/>
    <mergeCell ref="E131:F131"/>
    <mergeCell ref="H131:I131"/>
    <mergeCell ref="K131:L131"/>
    <mergeCell ref="N131:O131"/>
    <mergeCell ref="B132:C132"/>
    <mergeCell ref="E132:F132"/>
    <mergeCell ref="H132:I132"/>
    <mergeCell ref="K132:L132"/>
    <mergeCell ref="N132:O132"/>
    <mergeCell ref="V136:AD136"/>
    <mergeCell ref="B137:C137"/>
    <mergeCell ref="E137:F137"/>
    <mergeCell ref="H137:I137"/>
    <mergeCell ref="K137:L137"/>
    <mergeCell ref="N137:O137"/>
    <mergeCell ref="Q137:R137"/>
    <mergeCell ref="T137:U137"/>
    <mergeCell ref="V137:AD137"/>
    <mergeCell ref="B138:C138"/>
    <mergeCell ref="E138:F138"/>
    <mergeCell ref="H138:I138"/>
    <mergeCell ref="K138:L138"/>
    <mergeCell ref="N138:O138"/>
    <mergeCell ref="Q138:R138"/>
    <mergeCell ref="T138:U138"/>
    <mergeCell ref="V138:AD140"/>
    <mergeCell ref="B139:C139"/>
    <mergeCell ref="E139:F139"/>
    <mergeCell ref="H139:I139"/>
    <mergeCell ref="K139:L139"/>
    <mergeCell ref="N139:O139"/>
    <mergeCell ref="Q139:R139"/>
    <mergeCell ref="T139:U139"/>
    <mergeCell ref="B140:C140"/>
    <mergeCell ref="E140:F140"/>
    <mergeCell ref="H140:I140"/>
    <mergeCell ref="K140:L140"/>
    <mergeCell ref="N140:O140"/>
    <mergeCell ref="Q140:R140"/>
    <mergeCell ref="T140:U140"/>
    <mergeCell ref="V144:AD144"/>
    <mergeCell ref="Q145:R145"/>
    <mergeCell ref="T145:U145"/>
    <mergeCell ref="V145:AD145"/>
    <mergeCell ref="Q146:R146"/>
    <mergeCell ref="T146:U146"/>
    <mergeCell ref="V146:AD148"/>
    <mergeCell ref="B147:C147"/>
    <mergeCell ref="E147:F147"/>
    <mergeCell ref="H147:I147"/>
    <mergeCell ref="K147:L147"/>
    <mergeCell ref="N147:O147"/>
    <mergeCell ref="Q147:R147"/>
    <mergeCell ref="T147:U147"/>
    <mergeCell ref="B148:C148"/>
    <mergeCell ref="E148:F148"/>
    <mergeCell ref="H148:I148"/>
    <mergeCell ref="K148:L148"/>
    <mergeCell ref="N148:O148"/>
    <mergeCell ref="Q148:R148"/>
    <mergeCell ref="T148:U148"/>
    <mergeCell ref="A152:U152"/>
    <mergeCell ref="V152:AD152"/>
    <mergeCell ref="Q153:R153"/>
    <mergeCell ref="T153:U153"/>
    <mergeCell ref="V153:AD153"/>
    <mergeCell ref="Q154:R154"/>
    <mergeCell ref="T154:U154"/>
    <mergeCell ref="V154:AD156"/>
    <mergeCell ref="Q155:R155"/>
    <mergeCell ref="T155:U155"/>
    <mergeCell ref="Q156:R156"/>
    <mergeCell ref="T156:U156"/>
    <mergeCell ref="J173:U173"/>
    <mergeCell ref="J174:U174"/>
    <mergeCell ref="A175:U175"/>
    <mergeCell ref="V175:AD175"/>
    <mergeCell ref="U170:AA170"/>
    <mergeCell ref="AC170:AD170"/>
    <mergeCell ref="A173:D174"/>
    <mergeCell ref="E173:I173"/>
    <mergeCell ref="E174:I174"/>
    <mergeCell ref="B168:E168"/>
    <mergeCell ref="F168:G168"/>
    <mergeCell ref="H168:K168"/>
    <mergeCell ref="A170:D170"/>
    <mergeCell ref="E170:O170"/>
    <mergeCell ref="P170:T170"/>
    <mergeCell ref="A171:D171"/>
    <mergeCell ref="E171:O171"/>
    <mergeCell ref="A157:AD157"/>
    <mergeCell ref="A158:U159"/>
    <mergeCell ref="V158:AD158"/>
    <mergeCell ref="Q176:R176"/>
    <mergeCell ref="T176:U176"/>
    <mergeCell ref="V176:AD176"/>
    <mergeCell ref="Q177:R177"/>
    <mergeCell ref="T177:U177"/>
    <mergeCell ref="V177:AD179"/>
    <mergeCell ref="Q178:R178"/>
    <mergeCell ref="T178:U178"/>
    <mergeCell ref="Q179:R179"/>
    <mergeCell ref="T179:U179"/>
    <mergeCell ref="A181:D182"/>
    <mergeCell ref="E181:I181"/>
    <mergeCell ref="J181:U181"/>
    <mergeCell ref="E182:I182"/>
    <mergeCell ref="J182:U182"/>
    <mergeCell ref="A183:U183"/>
    <mergeCell ref="V183:AD183"/>
    <mergeCell ref="B176:C176"/>
    <mergeCell ref="E176:F176"/>
    <mergeCell ref="H176:I176"/>
    <mergeCell ref="K176:L176"/>
    <mergeCell ref="N176:O176"/>
    <mergeCell ref="B177:C177"/>
    <mergeCell ref="E177:F177"/>
    <mergeCell ref="H177:I177"/>
    <mergeCell ref="K177:L177"/>
    <mergeCell ref="N177:O177"/>
    <mergeCell ref="B178:C178"/>
    <mergeCell ref="E178:F178"/>
    <mergeCell ref="H178:I178"/>
    <mergeCell ref="K178:L178"/>
    <mergeCell ref="N178:O178"/>
    <mergeCell ref="Q184:R184"/>
    <mergeCell ref="T184:U184"/>
    <mergeCell ref="V184:AD184"/>
    <mergeCell ref="B185:C185"/>
    <mergeCell ref="E185:F185"/>
    <mergeCell ref="H185:I185"/>
    <mergeCell ref="K185:L185"/>
    <mergeCell ref="N185:O185"/>
    <mergeCell ref="Q185:R185"/>
    <mergeCell ref="T185:U185"/>
    <mergeCell ref="V185:AD187"/>
    <mergeCell ref="Q186:R186"/>
    <mergeCell ref="T186:U186"/>
    <mergeCell ref="Q187:R187"/>
    <mergeCell ref="T187:U187"/>
    <mergeCell ref="A189:D190"/>
    <mergeCell ref="E189:I189"/>
    <mergeCell ref="J189:U189"/>
    <mergeCell ref="E190:I190"/>
    <mergeCell ref="J190:U190"/>
    <mergeCell ref="A191:U191"/>
    <mergeCell ref="V191:AD191"/>
    <mergeCell ref="B192:C192"/>
    <mergeCell ref="E192:F192"/>
    <mergeCell ref="H192:I192"/>
    <mergeCell ref="K192:L192"/>
    <mergeCell ref="N192:O192"/>
    <mergeCell ref="Q192:R192"/>
    <mergeCell ref="T192:U192"/>
    <mergeCell ref="V192:AD192"/>
    <mergeCell ref="B193:C193"/>
    <mergeCell ref="E193:F193"/>
    <mergeCell ref="H193:I193"/>
    <mergeCell ref="K193:L193"/>
    <mergeCell ref="N193:O193"/>
    <mergeCell ref="Q193:R193"/>
    <mergeCell ref="T193:U193"/>
    <mergeCell ref="V193:AD195"/>
    <mergeCell ref="B194:C194"/>
    <mergeCell ref="E194:F194"/>
    <mergeCell ref="H194:I194"/>
    <mergeCell ref="K194:L194"/>
    <mergeCell ref="N194:O194"/>
    <mergeCell ref="Q194:R194"/>
    <mergeCell ref="T194:U194"/>
    <mergeCell ref="B195:C195"/>
    <mergeCell ref="E195:F195"/>
    <mergeCell ref="H195:I195"/>
    <mergeCell ref="K195:L195"/>
    <mergeCell ref="N195:O195"/>
    <mergeCell ref="Q195:R195"/>
    <mergeCell ref="T195:U195"/>
    <mergeCell ref="A197:D198"/>
    <mergeCell ref="E197:I197"/>
    <mergeCell ref="J197:U197"/>
    <mergeCell ref="E198:I198"/>
    <mergeCell ref="J198:U198"/>
    <mergeCell ref="A199:U199"/>
    <mergeCell ref="V199:AD199"/>
    <mergeCell ref="Q200:R200"/>
    <mergeCell ref="T200:U200"/>
    <mergeCell ref="V200:AD200"/>
    <mergeCell ref="Q201:R201"/>
    <mergeCell ref="T201:U201"/>
    <mergeCell ref="V201:AD203"/>
    <mergeCell ref="B202:C202"/>
    <mergeCell ref="E202:F202"/>
    <mergeCell ref="H202:I202"/>
    <mergeCell ref="K202:L202"/>
    <mergeCell ref="N202:O202"/>
    <mergeCell ref="Q202:R202"/>
    <mergeCell ref="T202:U202"/>
    <mergeCell ref="B203:C203"/>
    <mergeCell ref="E203:F203"/>
    <mergeCell ref="H203:I203"/>
    <mergeCell ref="K203:L203"/>
    <mergeCell ref="N203:O203"/>
    <mergeCell ref="Q203:R203"/>
    <mergeCell ref="T203:U203"/>
    <mergeCell ref="A205:D206"/>
    <mergeCell ref="E205:I205"/>
    <mergeCell ref="J205:U205"/>
    <mergeCell ref="E206:I206"/>
    <mergeCell ref="J206:U206"/>
    <mergeCell ref="A207:U207"/>
    <mergeCell ref="V207:AD207"/>
    <mergeCell ref="Q208:R208"/>
    <mergeCell ref="T208:U208"/>
    <mergeCell ref="V208:AD208"/>
    <mergeCell ref="Q209:R209"/>
    <mergeCell ref="T209:U209"/>
    <mergeCell ref="V209:AD211"/>
    <mergeCell ref="Q210:R210"/>
    <mergeCell ref="T210:U210"/>
    <mergeCell ref="Q211:R211"/>
    <mergeCell ref="T211:U211"/>
    <mergeCell ref="B211:C211"/>
    <mergeCell ref="E211:F211"/>
    <mergeCell ref="H211:I211"/>
    <mergeCell ref="K211:L211"/>
    <mergeCell ref="N211:O211"/>
    <mergeCell ref="B208:C208"/>
    <mergeCell ref="E208:F208"/>
    <mergeCell ref="H208:I208"/>
    <mergeCell ref="K208:L208"/>
    <mergeCell ref="N208:O208"/>
    <mergeCell ref="B209:C209"/>
    <mergeCell ref="E209:F209"/>
    <mergeCell ref="H209:I209"/>
    <mergeCell ref="K209:L209"/>
    <mergeCell ref="N209:O209"/>
    <mergeCell ref="N231:O231"/>
    <mergeCell ref="B232:C232"/>
    <mergeCell ref="E232:F232"/>
    <mergeCell ref="H232:I232"/>
    <mergeCell ref="K232:L232"/>
    <mergeCell ref="N232:O232"/>
    <mergeCell ref="B233:C233"/>
    <mergeCell ref="E233:F233"/>
    <mergeCell ref="H233:I233"/>
    <mergeCell ref="K233:L233"/>
    <mergeCell ref="N233:O233"/>
    <mergeCell ref="B234:C234"/>
    <mergeCell ref="E234:F234"/>
    <mergeCell ref="H234:I234"/>
    <mergeCell ref="K234:L234"/>
    <mergeCell ref="N234:O234"/>
    <mergeCell ref="A238:U238"/>
    <mergeCell ref="V238:AD238"/>
    <mergeCell ref="B239:C239"/>
    <mergeCell ref="E239:F239"/>
    <mergeCell ref="H239:I239"/>
    <mergeCell ref="K239:L239"/>
    <mergeCell ref="N239:O239"/>
    <mergeCell ref="Q239:R239"/>
    <mergeCell ref="T239:U239"/>
    <mergeCell ref="V239:AD239"/>
    <mergeCell ref="B240:C240"/>
    <mergeCell ref="E240:F240"/>
    <mergeCell ref="H240:I240"/>
    <mergeCell ref="K240:L240"/>
    <mergeCell ref="N240:O240"/>
    <mergeCell ref="Q240:R240"/>
    <mergeCell ref="T240:U240"/>
    <mergeCell ref="V240:AD242"/>
    <mergeCell ref="Q241:R241"/>
    <mergeCell ref="T241:U241"/>
    <mergeCell ref="Q242:R242"/>
    <mergeCell ref="T242:U242"/>
    <mergeCell ref="B241:C241"/>
    <mergeCell ref="E241:F241"/>
    <mergeCell ref="H241:I241"/>
    <mergeCell ref="K241:L241"/>
    <mergeCell ref="N241:O241"/>
    <mergeCell ref="B242:C242"/>
    <mergeCell ref="E242:F242"/>
    <mergeCell ref="H242:I242"/>
    <mergeCell ref="K242:L242"/>
    <mergeCell ref="N242:O242"/>
    <mergeCell ref="A244:D245"/>
    <mergeCell ref="E244:I244"/>
    <mergeCell ref="J244:U244"/>
    <mergeCell ref="E245:I245"/>
    <mergeCell ref="J245:U245"/>
    <mergeCell ref="A246:U246"/>
    <mergeCell ref="V246:AD246"/>
    <mergeCell ref="B247:C247"/>
    <mergeCell ref="E247:F247"/>
    <mergeCell ref="H247:I247"/>
    <mergeCell ref="K247:L247"/>
    <mergeCell ref="N247:O247"/>
    <mergeCell ref="Q247:R247"/>
    <mergeCell ref="T247:U247"/>
    <mergeCell ref="V247:AD247"/>
    <mergeCell ref="B248:C248"/>
    <mergeCell ref="E248:F248"/>
    <mergeCell ref="H248:I248"/>
    <mergeCell ref="K248:L248"/>
    <mergeCell ref="N248:O248"/>
    <mergeCell ref="Q248:R248"/>
    <mergeCell ref="T248:U248"/>
    <mergeCell ref="V248:AD250"/>
    <mergeCell ref="B249:C249"/>
    <mergeCell ref="E249:F249"/>
    <mergeCell ref="H249:I249"/>
    <mergeCell ref="K249:L249"/>
    <mergeCell ref="N249:O249"/>
    <mergeCell ref="Q249:R249"/>
    <mergeCell ref="T249:U249"/>
    <mergeCell ref="B250:C250"/>
    <mergeCell ref="E250:F250"/>
    <mergeCell ref="H250:I250"/>
    <mergeCell ref="K250:L250"/>
    <mergeCell ref="N250:O250"/>
    <mergeCell ref="Q250:R250"/>
    <mergeCell ref="T250:U250"/>
    <mergeCell ref="A252:D253"/>
    <mergeCell ref="E252:I252"/>
    <mergeCell ref="J252:U252"/>
    <mergeCell ref="E253:I253"/>
    <mergeCell ref="J253:U253"/>
    <mergeCell ref="A254:U254"/>
    <mergeCell ref="V254:AD254"/>
    <mergeCell ref="Q255:R255"/>
    <mergeCell ref="T255:U255"/>
    <mergeCell ref="V255:AD255"/>
    <mergeCell ref="Q256:R256"/>
    <mergeCell ref="T256:U256"/>
    <mergeCell ref="V256:AD258"/>
    <mergeCell ref="B257:C257"/>
    <mergeCell ref="E257:F257"/>
    <mergeCell ref="H257:I257"/>
    <mergeCell ref="K257:L257"/>
    <mergeCell ref="N257:O257"/>
    <mergeCell ref="Q257:R257"/>
    <mergeCell ref="T257:U257"/>
    <mergeCell ref="B258:C258"/>
    <mergeCell ref="E258:F258"/>
    <mergeCell ref="H258:I258"/>
    <mergeCell ref="K258:L258"/>
    <mergeCell ref="N258:O258"/>
    <mergeCell ref="Q258:R258"/>
    <mergeCell ref="T258:U258"/>
    <mergeCell ref="T289:U289"/>
    <mergeCell ref="A291:D292"/>
    <mergeCell ref="E291:I291"/>
    <mergeCell ref="J291:U291"/>
    <mergeCell ref="E292:I292"/>
    <mergeCell ref="J292:U292"/>
    <mergeCell ref="A293:U293"/>
    <mergeCell ref="V293:AD293"/>
    <mergeCell ref="B294:C294"/>
    <mergeCell ref="E294:F294"/>
    <mergeCell ref="H294:I294"/>
    <mergeCell ref="K294:L294"/>
    <mergeCell ref="N294:O294"/>
    <mergeCell ref="Q294:R294"/>
    <mergeCell ref="T294:U294"/>
    <mergeCell ref="V294:AD294"/>
    <mergeCell ref="B295:C295"/>
    <mergeCell ref="E295:F295"/>
    <mergeCell ref="H295:I295"/>
    <mergeCell ref="K295:L295"/>
    <mergeCell ref="N295:O295"/>
    <mergeCell ref="Q295:R295"/>
    <mergeCell ref="T295:U295"/>
    <mergeCell ref="V295:AD297"/>
    <mergeCell ref="Q296:R296"/>
    <mergeCell ref="T296:U296"/>
    <mergeCell ref="Q297:R297"/>
    <mergeCell ref="T297:U297"/>
    <mergeCell ref="H297:I297"/>
    <mergeCell ref="K297:L297"/>
    <mergeCell ref="N297:O297"/>
    <mergeCell ref="V303:AD305"/>
    <mergeCell ref="B304:C304"/>
    <mergeCell ref="E304:F304"/>
    <mergeCell ref="H304:I304"/>
    <mergeCell ref="K304:L304"/>
    <mergeCell ref="N304:O304"/>
    <mergeCell ref="Q304:R304"/>
    <mergeCell ref="T304:U304"/>
    <mergeCell ref="B305:C305"/>
    <mergeCell ref="E305:F305"/>
    <mergeCell ref="H305:I305"/>
    <mergeCell ref="K305:L305"/>
    <mergeCell ref="N305:O305"/>
    <mergeCell ref="Q305:R305"/>
    <mergeCell ref="T305:U305"/>
    <mergeCell ref="A307:D308"/>
    <mergeCell ref="E307:I307"/>
    <mergeCell ref="J307:U307"/>
    <mergeCell ref="E308:I308"/>
    <mergeCell ref="J308:U308"/>
    <mergeCell ref="V309:AD309"/>
    <mergeCell ref="Q310:R310"/>
    <mergeCell ref="T310:U310"/>
    <mergeCell ref="V310:AD310"/>
    <mergeCell ref="Q311:R311"/>
    <mergeCell ref="T311:U311"/>
    <mergeCell ref="V311:AD313"/>
    <mergeCell ref="B312:C312"/>
    <mergeCell ref="E312:F312"/>
    <mergeCell ref="H312:I312"/>
    <mergeCell ref="K312:L312"/>
    <mergeCell ref="N312:O312"/>
    <mergeCell ref="Q312:R312"/>
    <mergeCell ref="T312:U312"/>
    <mergeCell ref="B313:C313"/>
    <mergeCell ref="E313:F313"/>
    <mergeCell ref="H313:I313"/>
    <mergeCell ref="K313:L313"/>
    <mergeCell ref="N313:O313"/>
    <mergeCell ref="Q313:R313"/>
    <mergeCell ref="T313:U313"/>
    <mergeCell ref="B310:C310"/>
    <mergeCell ref="E310:F310"/>
    <mergeCell ref="H310:I310"/>
    <mergeCell ref="K310:L310"/>
    <mergeCell ref="N310:O310"/>
    <mergeCell ref="V317:AD317"/>
    <mergeCell ref="Q318:R318"/>
    <mergeCell ref="T318:U318"/>
    <mergeCell ref="V318:AD318"/>
    <mergeCell ref="Q319:R319"/>
    <mergeCell ref="T319:U319"/>
    <mergeCell ref="V319:AD321"/>
    <mergeCell ref="Q320:R320"/>
    <mergeCell ref="T320:U320"/>
    <mergeCell ref="Q321:R321"/>
    <mergeCell ref="T321:U321"/>
    <mergeCell ref="B318:C318"/>
    <mergeCell ref="E318:F318"/>
    <mergeCell ref="H318:I318"/>
    <mergeCell ref="K318:L318"/>
    <mergeCell ref="N318:O318"/>
    <mergeCell ref="B319:C319"/>
    <mergeCell ref="E319:F319"/>
    <mergeCell ref="H319:I319"/>
    <mergeCell ref="K319:L319"/>
    <mergeCell ref="N319:O319"/>
    <mergeCell ref="B320:C320"/>
    <mergeCell ref="E320:F320"/>
    <mergeCell ref="H320:I320"/>
    <mergeCell ref="B321:C321"/>
    <mergeCell ref="E321:F321"/>
    <mergeCell ref="H321:I321"/>
    <mergeCell ref="K321:L321"/>
    <mergeCell ref="N321:O321"/>
  </mergeCells>
  <phoneticPr fontId="2"/>
  <conditionalFormatting sqref="B27:B30">
    <cfRule type="expression" dxfId="217" priority="2270">
      <formula>$A27="〇"</formula>
    </cfRule>
  </conditionalFormatting>
  <conditionalFormatting sqref="B35:B38">
    <cfRule type="expression" dxfId="216" priority="412">
      <formula>$A35="〇"</formula>
    </cfRule>
  </conditionalFormatting>
  <conditionalFormatting sqref="B43:B46">
    <cfRule type="expression" dxfId="215" priority="405">
      <formula>$A43="〇"</formula>
    </cfRule>
  </conditionalFormatting>
  <conditionalFormatting sqref="B66:B69">
    <cfRule type="expression" dxfId="214" priority="398">
      <formula>$A66="〇"</formula>
    </cfRule>
  </conditionalFormatting>
  <conditionalFormatting sqref="B74:B77">
    <cfRule type="expression" dxfId="213" priority="391">
      <formula>$A74="〇"</formula>
    </cfRule>
  </conditionalFormatting>
  <conditionalFormatting sqref="B82:B85">
    <cfRule type="expression" dxfId="212" priority="383">
      <formula>$A82="〇"</formula>
    </cfRule>
  </conditionalFormatting>
  <conditionalFormatting sqref="B90:B93">
    <cfRule type="expression" dxfId="211" priority="375">
      <formula>$A90="〇"</formula>
    </cfRule>
  </conditionalFormatting>
  <conditionalFormatting sqref="B98:B101">
    <cfRule type="expression" dxfId="210" priority="367">
      <formula>$A98="〇"</formula>
    </cfRule>
  </conditionalFormatting>
  <conditionalFormatting sqref="B121:B124">
    <cfRule type="expression" dxfId="209" priority="359">
      <formula>$A121="〇"</formula>
    </cfRule>
  </conditionalFormatting>
  <conditionalFormatting sqref="B129:B132">
    <cfRule type="expression" dxfId="208" priority="352">
      <formula>$A129="〇"</formula>
    </cfRule>
  </conditionalFormatting>
  <conditionalFormatting sqref="B137:B140">
    <cfRule type="expression" dxfId="207" priority="344">
      <formula>$A137="〇"</formula>
    </cfRule>
  </conditionalFormatting>
  <conditionalFormatting sqref="B145:B148">
    <cfRule type="expression" dxfId="206" priority="336">
      <formula>$A145="〇"</formula>
    </cfRule>
  </conditionalFormatting>
  <conditionalFormatting sqref="B153:B156">
    <cfRule type="expression" dxfId="205" priority="328">
      <formula>$A153="〇"</formula>
    </cfRule>
  </conditionalFormatting>
  <conditionalFormatting sqref="B176:B179">
    <cfRule type="expression" dxfId="204" priority="320">
      <formula>$A176="〇"</formula>
    </cfRule>
  </conditionalFormatting>
  <conditionalFormatting sqref="B184:B187">
    <cfRule type="expression" dxfId="203" priority="313">
      <formula>$A184="〇"</formula>
    </cfRule>
  </conditionalFormatting>
  <conditionalFormatting sqref="B192:B195">
    <cfRule type="expression" dxfId="202" priority="305">
      <formula>$A192="〇"</formula>
    </cfRule>
  </conditionalFormatting>
  <conditionalFormatting sqref="B200:B203">
    <cfRule type="expression" dxfId="201" priority="297">
      <formula>$A200="〇"</formula>
    </cfRule>
  </conditionalFormatting>
  <conditionalFormatting sqref="B208:B211">
    <cfRule type="expression" dxfId="200" priority="289">
      <formula>$A208="〇"</formula>
    </cfRule>
  </conditionalFormatting>
  <conditionalFormatting sqref="B231:B234">
    <cfRule type="expression" dxfId="199" priority="281">
      <formula>$A231="〇"</formula>
    </cfRule>
  </conditionalFormatting>
  <conditionalFormatting sqref="B239:B242">
    <cfRule type="expression" dxfId="198" priority="274">
      <formula>$A239="〇"</formula>
    </cfRule>
  </conditionalFormatting>
  <conditionalFormatting sqref="B247:B250">
    <cfRule type="expression" dxfId="197" priority="266">
      <formula>$A247="〇"</formula>
    </cfRule>
  </conditionalFormatting>
  <conditionalFormatting sqref="B255:B258">
    <cfRule type="expression" dxfId="196" priority="258">
      <formula>$A255="〇"</formula>
    </cfRule>
  </conditionalFormatting>
  <conditionalFormatting sqref="B263:B266">
    <cfRule type="expression" dxfId="195" priority="250">
      <formula>$A263="〇"</formula>
    </cfRule>
  </conditionalFormatting>
  <conditionalFormatting sqref="B286:B289">
    <cfRule type="expression" dxfId="194" priority="242">
      <formula>$A286="〇"</formula>
    </cfRule>
  </conditionalFormatting>
  <conditionalFormatting sqref="B294:B297">
    <cfRule type="expression" dxfId="193" priority="235">
      <formula>$A294="〇"</formula>
    </cfRule>
  </conditionalFormatting>
  <conditionalFormatting sqref="B302:B305">
    <cfRule type="expression" dxfId="192" priority="227">
      <formula>$A302="〇"</formula>
    </cfRule>
  </conditionalFormatting>
  <conditionalFormatting sqref="B310:B313">
    <cfRule type="expression" dxfId="191" priority="219">
      <formula>$A310="〇"</formula>
    </cfRule>
  </conditionalFormatting>
  <conditionalFormatting sqref="B318:B321">
    <cfRule type="expression" dxfId="190" priority="211">
      <formula>$A318="〇"</formula>
    </cfRule>
  </conditionalFormatting>
  <conditionalFormatting sqref="B113:E113">
    <cfRule type="cellIs" dxfId="189" priority="1553" operator="equal">
      <formula>0</formula>
    </cfRule>
  </conditionalFormatting>
  <conditionalFormatting sqref="B168:E168">
    <cfRule type="cellIs" dxfId="188" priority="1412" operator="equal">
      <formula>0</formula>
    </cfRule>
  </conditionalFormatting>
  <conditionalFormatting sqref="B223:E223">
    <cfRule type="cellIs" dxfId="187" priority="1271" operator="equal">
      <formula>0</formula>
    </cfRule>
  </conditionalFormatting>
  <conditionalFormatting sqref="B278:E278">
    <cfRule type="cellIs" dxfId="186" priority="1130" operator="equal">
      <formula>0</formula>
    </cfRule>
  </conditionalFormatting>
  <conditionalFormatting sqref="E27:E30">
    <cfRule type="expression" dxfId="185" priority="2269">
      <formula>$D27="〇"</formula>
    </cfRule>
  </conditionalFormatting>
  <conditionalFormatting sqref="E35:E38">
    <cfRule type="expression" dxfId="184" priority="411">
      <formula>$D35="〇"</formula>
    </cfRule>
  </conditionalFormatting>
  <conditionalFormatting sqref="E43:E46">
    <cfRule type="expression" dxfId="183" priority="404">
      <formula>$D43="〇"</formula>
    </cfRule>
  </conditionalFormatting>
  <conditionalFormatting sqref="E61">
    <cfRule type="cellIs" dxfId="182" priority="2254" operator="equal">
      <formula>0</formula>
    </cfRule>
  </conditionalFormatting>
  <conditionalFormatting sqref="E66:E69">
    <cfRule type="expression" dxfId="181" priority="397">
      <formula>$D66="〇"</formula>
    </cfRule>
  </conditionalFormatting>
  <conditionalFormatting sqref="E74:E77">
    <cfRule type="expression" dxfId="180" priority="390">
      <formula>$D74="〇"</formula>
    </cfRule>
  </conditionalFormatting>
  <conditionalFormatting sqref="E82:E85">
    <cfRule type="expression" dxfId="179" priority="382">
      <formula>$D82="〇"</formula>
    </cfRule>
  </conditionalFormatting>
  <conditionalFormatting sqref="E90:E93">
    <cfRule type="expression" dxfId="178" priority="374">
      <formula>$D90="〇"</formula>
    </cfRule>
  </conditionalFormatting>
  <conditionalFormatting sqref="E98:E101">
    <cfRule type="expression" dxfId="177" priority="366">
      <formula>$D98="〇"</formula>
    </cfRule>
  </conditionalFormatting>
  <conditionalFormatting sqref="E116">
    <cfRule type="cellIs" dxfId="176" priority="1554" operator="equal">
      <formula>0</formula>
    </cfRule>
  </conditionalFormatting>
  <conditionalFormatting sqref="E121:E124">
    <cfRule type="expression" dxfId="175" priority="358">
      <formula>$D121="〇"</formula>
    </cfRule>
  </conditionalFormatting>
  <conditionalFormatting sqref="E129:E132">
    <cfRule type="expression" dxfId="174" priority="351">
      <formula>$D129="〇"</formula>
    </cfRule>
  </conditionalFormatting>
  <conditionalFormatting sqref="E137:E140">
    <cfRule type="expression" dxfId="173" priority="343">
      <formula>$D137="〇"</formula>
    </cfRule>
  </conditionalFormatting>
  <conditionalFormatting sqref="E145:E148">
    <cfRule type="expression" dxfId="172" priority="335">
      <formula>$D145="〇"</formula>
    </cfRule>
  </conditionalFormatting>
  <conditionalFormatting sqref="E153:E156">
    <cfRule type="expression" dxfId="171" priority="327">
      <formula>$D153="〇"</formula>
    </cfRule>
  </conditionalFormatting>
  <conditionalFormatting sqref="E171">
    <cfRule type="cellIs" dxfId="170" priority="1413" operator="equal">
      <formula>0</formula>
    </cfRule>
  </conditionalFormatting>
  <conditionalFormatting sqref="E176:E179">
    <cfRule type="expression" dxfId="169" priority="319">
      <formula>$D176="〇"</formula>
    </cfRule>
  </conditionalFormatting>
  <conditionalFormatting sqref="E184:E187">
    <cfRule type="expression" dxfId="168" priority="312">
      <formula>$D184="〇"</formula>
    </cfRule>
  </conditionalFormatting>
  <conditionalFormatting sqref="E192:E195">
    <cfRule type="expression" dxfId="167" priority="304">
      <formula>$D192="〇"</formula>
    </cfRule>
  </conditionalFormatting>
  <conditionalFormatting sqref="E200:E203">
    <cfRule type="expression" dxfId="166" priority="296">
      <formula>$D200="〇"</formula>
    </cfRule>
  </conditionalFormatting>
  <conditionalFormatting sqref="E208:E211">
    <cfRule type="expression" dxfId="165" priority="288">
      <formula>$D208="〇"</formula>
    </cfRule>
  </conditionalFormatting>
  <conditionalFormatting sqref="E226">
    <cfRule type="cellIs" dxfId="164" priority="1272" operator="equal">
      <formula>0</formula>
    </cfRule>
  </conditionalFormatting>
  <conditionalFormatting sqref="E231:E234">
    <cfRule type="expression" dxfId="163" priority="280">
      <formula>$D231="〇"</formula>
    </cfRule>
  </conditionalFormatting>
  <conditionalFormatting sqref="E239:E242">
    <cfRule type="expression" dxfId="162" priority="273">
      <formula>$D239="〇"</formula>
    </cfRule>
  </conditionalFormatting>
  <conditionalFormatting sqref="E247:E250">
    <cfRule type="expression" dxfId="161" priority="265">
      <formula>$D247="〇"</formula>
    </cfRule>
  </conditionalFormatting>
  <conditionalFormatting sqref="E255:E258">
    <cfRule type="expression" dxfId="160" priority="257">
      <formula>$D255="〇"</formula>
    </cfRule>
  </conditionalFormatting>
  <conditionalFormatting sqref="E263:E266">
    <cfRule type="expression" dxfId="159" priority="249">
      <formula>$D263="〇"</formula>
    </cfRule>
  </conditionalFormatting>
  <conditionalFormatting sqref="E281">
    <cfRule type="cellIs" dxfId="158" priority="1131" operator="equal">
      <formula>0</formula>
    </cfRule>
  </conditionalFormatting>
  <conditionalFormatting sqref="E286:E289">
    <cfRule type="expression" dxfId="157" priority="241">
      <formula>$D286="〇"</formula>
    </cfRule>
  </conditionalFormatting>
  <conditionalFormatting sqref="E294:E297">
    <cfRule type="expression" dxfId="156" priority="234">
      <formula>$D294="〇"</formula>
    </cfRule>
  </conditionalFormatting>
  <conditionalFormatting sqref="E302:E305">
    <cfRule type="expression" dxfId="155" priority="226">
      <formula>$D302="〇"</formula>
    </cfRule>
  </conditionalFormatting>
  <conditionalFormatting sqref="E310:E313">
    <cfRule type="expression" dxfId="154" priority="218">
      <formula>$D310="〇"</formula>
    </cfRule>
  </conditionalFormatting>
  <conditionalFormatting sqref="E318:E321">
    <cfRule type="expression" dxfId="153" priority="210">
      <formula>$D318="〇"</formula>
    </cfRule>
  </conditionalFormatting>
  <conditionalFormatting sqref="E10:O14 B58:E58">
    <cfRule type="cellIs" dxfId="152" priority="2177" operator="equal">
      <formula>0</formula>
    </cfRule>
  </conditionalFormatting>
  <conditionalFormatting sqref="E60:O60 E62:O62">
    <cfRule type="cellIs" dxfId="151" priority="2271" operator="equal">
      <formula>0</formula>
    </cfRule>
  </conditionalFormatting>
  <conditionalFormatting sqref="E115:O115 E117:O117">
    <cfRule type="cellIs" dxfId="150" priority="1556" operator="equal">
      <formula>0</formula>
    </cfRule>
  </conditionalFormatting>
  <conditionalFormatting sqref="E170:O170 E172:O172">
    <cfRule type="cellIs" dxfId="149" priority="1415" operator="equal">
      <formula>0</formula>
    </cfRule>
  </conditionalFormatting>
  <conditionalFormatting sqref="E225:O225 E227:O227">
    <cfRule type="cellIs" dxfId="148" priority="1274" operator="equal">
      <formula>0</formula>
    </cfRule>
  </conditionalFormatting>
  <conditionalFormatting sqref="E280:O280 E282:O282">
    <cfRule type="cellIs" dxfId="147" priority="1133" operator="equal">
      <formula>0</formula>
    </cfRule>
  </conditionalFormatting>
  <conditionalFormatting sqref="H27:H30">
    <cfRule type="expression" dxfId="146" priority="2178">
      <formula>$G27="〇"</formula>
    </cfRule>
  </conditionalFormatting>
  <conditionalFormatting sqref="H35:H38">
    <cfRule type="expression" dxfId="145" priority="47">
      <formula>$G35="〇"</formula>
    </cfRule>
  </conditionalFormatting>
  <conditionalFormatting sqref="H43:H46">
    <cfRule type="expression" dxfId="144" priority="46">
      <formula>$G43="〇"</formula>
    </cfRule>
  </conditionalFormatting>
  <conditionalFormatting sqref="H66:H69">
    <cfRule type="expression" dxfId="143" priority="45">
      <formula>$G66="〇"</formula>
    </cfRule>
  </conditionalFormatting>
  <conditionalFormatting sqref="H74:H77">
    <cfRule type="expression" dxfId="142" priority="44">
      <formula>$G74="〇"</formula>
    </cfRule>
  </conditionalFormatting>
  <conditionalFormatting sqref="H82:H85">
    <cfRule type="expression" dxfId="141" priority="43">
      <formula>$G82="〇"</formula>
    </cfRule>
  </conditionalFormatting>
  <conditionalFormatting sqref="H90:H93">
    <cfRule type="expression" dxfId="140" priority="42">
      <formula>$G90="〇"</formula>
    </cfRule>
  </conditionalFormatting>
  <conditionalFormatting sqref="H98:H101">
    <cfRule type="expression" dxfId="139" priority="41">
      <formula>$G98="〇"</formula>
    </cfRule>
  </conditionalFormatting>
  <conditionalFormatting sqref="H121:H124">
    <cfRule type="expression" dxfId="138" priority="36">
      <formula>$G121="〇"</formula>
    </cfRule>
  </conditionalFormatting>
  <conditionalFormatting sqref="H129:H132">
    <cfRule type="expression" dxfId="137" priority="39">
      <formula>$G129="〇"</formula>
    </cfRule>
  </conditionalFormatting>
  <conditionalFormatting sqref="H137:H140">
    <cfRule type="expression" dxfId="136" priority="40">
      <formula>$G137="〇"</formula>
    </cfRule>
  </conditionalFormatting>
  <conditionalFormatting sqref="H145:H148">
    <cfRule type="expression" dxfId="135" priority="38">
      <formula>$G145="〇"</formula>
    </cfRule>
  </conditionalFormatting>
  <conditionalFormatting sqref="H153:H156">
    <cfRule type="expression" dxfId="134" priority="37">
      <formula>$G153="〇"</formula>
    </cfRule>
  </conditionalFormatting>
  <conditionalFormatting sqref="H176:H179">
    <cfRule type="expression" dxfId="133" priority="35">
      <formula>$G176="〇"</formula>
    </cfRule>
  </conditionalFormatting>
  <conditionalFormatting sqref="H184:H187">
    <cfRule type="expression" dxfId="132" priority="34">
      <formula>$G184="〇"</formula>
    </cfRule>
  </conditionalFormatting>
  <conditionalFormatting sqref="H192:H195">
    <cfRule type="expression" dxfId="131" priority="33">
      <formula>$G192="〇"</formula>
    </cfRule>
  </conditionalFormatting>
  <conditionalFormatting sqref="H200:H203">
    <cfRule type="expression" dxfId="130" priority="32">
      <formula>$G200="〇"</formula>
    </cfRule>
  </conditionalFormatting>
  <conditionalFormatting sqref="H208:H211">
    <cfRule type="expression" dxfId="129" priority="31">
      <formula>$G208="〇"</formula>
    </cfRule>
  </conditionalFormatting>
  <conditionalFormatting sqref="H231:H234">
    <cfRule type="expression" dxfId="128" priority="30">
      <formula>$G231="〇"</formula>
    </cfRule>
  </conditionalFormatting>
  <conditionalFormatting sqref="H239:H242">
    <cfRule type="expression" dxfId="127" priority="29">
      <formula>$G239="〇"</formula>
    </cfRule>
  </conditionalFormatting>
  <conditionalFormatting sqref="H247:H250">
    <cfRule type="expression" dxfId="126" priority="28">
      <formula>$G247="〇"</formula>
    </cfRule>
  </conditionalFormatting>
  <conditionalFormatting sqref="H255:H258">
    <cfRule type="expression" dxfId="125" priority="27">
      <formula>$G255="〇"</formula>
    </cfRule>
  </conditionalFormatting>
  <conditionalFormatting sqref="H263:H266">
    <cfRule type="expression" dxfId="124" priority="26">
      <formula>$G263="〇"</formula>
    </cfRule>
  </conditionalFormatting>
  <conditionalFormatting sqref="H286:H289">
    <cfRule type="expression" dxfId="123" priority="25">
      <formula>$G286="〇"</formula>
    </cfRule>
  </conditionalFormatting>
  <conditionalFormatting sqref="H294:H297">
    <cfRule type="expression" dxfId="122" priority="24">
      <formula>$G294="〇"</formula>
    </cfRule>
  </conditionalFormatting>
  <conditionalFormatting sqref="H302:H305">
    <cfRule type="expression" dxfId="121" priority="23">
      <formula>$G302="〇"</formula>
    </cfRule>
  </conditionalFormatting>
  <conditionalFormatting sqref="H310:H313">
    <cfRule type="expression" dxfId="120" priority="22">
      <formula>$G310="〇"</formula>
    </cfRule>
  </conditionalFormatting>
  <conditionalFormatting sqref="H318:H321">
    <cfRule type="expression" dxfId="119" priority="21">
      <formula>$G318="〇"</formula>
    </cfRule>
  </conditionalFormatting>
  <conditionalFormatting sqref="K27:K30">
    <cfRule type="expression" dxfId="118" priority="2179">
      <formula>$J27="〇"</formula>
    </cfRule>
  </conditionalFormatting>
  <conditionalFormatting sqref="K35:K38">
    <cfRule type="expression" dxfId="117" priority="410">
      <formula>$J35="〇"</formula>
    </cfRule>
  </conditionalFormatting>
  <conditionalFormatting sqref="K43:K46">
    <cfRule type="expression" dxfId="116" priority="403">
      <formula>$J43="〇"</formula>
    </cfRule>
  </conditionalFormatting>
  <conditionalFormatting sqref="K66:K69">
    <cfRule type="expression" dxfId="115" priority="396">
      <formula>$J66="〇"</formula>
    </cfRule>
  </conditionalFormatting>
  <conditionalFormatting sqref="K74:K77">
    <cfRule type="expression" dxfId="114" priority="389">
      <formula>$J74="〇"</formula>
    </cfRule>
  </conditionalFormatting>
  <conditionalFormatting sqref="K82:K85">
    <cfRule type="expression" dxfId="113" priority="381">
      <formula>$J82="〇"</formula>
    </cfRule>
  </conditionalFormatting>
  <conditionalFormatting sqref="K90:K93">
    <cfRule type="expression" dxfId="112" priority="373">
      <formula>$J90="〇"</formula>
    </cfRule>
  </conditionalFormatting>
  <conditionalFormatting sqref="K98:K101">
    <cfRule type="expression" dxfId="111" priority="365">
      <formula>$J98="〇"</formula>
    </cfRule>
  </conditionalFormatting>
  <conditionalFormatting sqref="K121:K124">
    <cfRule type="expression" dxfId="110" priority="357">
      <formula>$J121="〇"</formula>
    </cfRule>
  </conditionalFormatting>
  <conditionalFormatting sqref="K129:K132">
    <cfRule type="expression" dxfId="109" priority="350">
      <formula>$J129="〇"</formula>
    </cfRule>
  </conditionalFormatting>
  <conditionalFormatting sqref="K137:K140">
    <cfRule type="expression" dxfId="108" priority="342">
      <formula>$J137="〇"</formula>
    </cfRule>
  </conditionalFormatting>
  <conditionalFormatting sqref="K145:K148">
    <cfRule type="expression" dxfId="107" priority="334">
      <formula>$J145="〇"</formula>
    </cfRule>
  </conditionalFormatting>
  <conditionalFormatting sqref="K153:K156">
    <cfRule type="expression" dxfId="106" priority="326">
      <formula>$J153="〇"</formula>
    </cfRule>
  </conditionalFormatting>
  <conditionalFormatting sqref="K176:K179">
    <cfRule type="expression" dxfId="105" priority="318">
      <formula>$J176="〇"</formula>
    </cfRule>
  </conditionalFormatting>
  <conditionalFormatting sqref="K184:K187">
    <cfRule type="expression" dxfId="104" priority="311">
      <formula>$J184="〇"</formula>
    </cfRule>
  </conditionalFormatting>
  <conditionalFormatting sqref="K192:K195">
    <cfRule type="expression" dxfId="103" priority="303">
      <formula>$J192="〇"</formula>
    </cfRule>
  </conditionalFormatting>
  <conditionalFormatting sqref="K200:K203">
    <cfRule type="expression" dxfId="102" priority="295">
      <formula>$J200="〇"</formula>
    </cfRule>
  </conditionalFormatting>
  <conditionalFormatting sqref="K208:K211">
    <cfRule type="expression" dxfId="101" priority="287">
      <formula>$J208="〇"</formula>
    </cfRule>
  </conditionalFormatting>
  <conditionalFormatting sqref="K231:K234">
    <cfRule type="expression" dxfId="100" priority="279">
      <formula>$J231="〇"</formula>
    </cfRule>
  </conditionalFormatting>
  <conditionalFormatting sqref="K239:K242">
    <cfRule type="expression" dxfId="99" priority="272">
      <formula>$J239="〇"</formula>
    </cfRule>
  </conditionalFormatting>
  <conditionalFormatting sqref="K247:K250">
    <cfRule type="expression" dxfId="98" priority="264">
      <formula>$J247="〇"</formula>
    </cfRule>
  </conditionalFormatting>
  <conditionalFormatting sqref="K255:K258">
    <cfRule type="expression" dxfId="97" priority="256">
      <formula>$J255="〇"</formula>
    </cfRule>
  </conditionalFormatting>
  <conditionalFormatting sqref="K263:K266">
    <cfRule type="expression" dxfId="96" priority="248">
      <formula>$J263="〇"</formula>
    </cfRule>
  </conditionalFormatting>
  <conditionalFormatting sqref="K286:K289">
    <cfRule type="expression" dxfId="95" priority="240">
      <formula>$J286="〇"</formula>
    </cfRule>
  </conditionalFormatting>
  <conditionalFormatting sqref="K294:K297">
    <cfRule type="expression" dxfId="94" priority="233">
      <formula>$J294="〇"</formula>
    </cfRule>
  </conditionalFormatting>
  <conditionalFormatting sqref="K302:K305">
    <cfRule type="expression" dxfId="93" priority="225">
      <formula>$J302="〇"</formula>
    </cfRule>
  </conditionalFormatting>
  <conditionalFormatting sqref="K310:K313">
    <cfRule type="expression" dxfId="92" priority="217">
      <formula>$J310="〇"</formula>
    </cfRule>
  </conditionalFormatting>
  <conditionalFormatting sqref="K318:K321">
    <cfRule type="expression" dxfId="91" priority="209">
      <formula>$J318="〇"</formula>
    </cfRule>
  </conditionalFormatting>
  <conditionalFormatting sqref="N27:O30">
    <cfRule type="expression" dxfId="90" priority="424">
      <formula>$M27="〇"</formula>
    </cfRule>
  </conditionalFormatting>
  <conditionalFormatting sqref="N35:O38">
    <cfRule type="expression" dxfId="89" priority="406">
      <formula>$M35="〇"</formula>
    </cfRule>
  </conditionalFormatting>
  <conditionalFormatting sqref="N43:O46">
    <cfRule type="expression" dxfId="88" priority="399">
      <formula>$M43="〇"</formula>
    </cfRule>
  </conditionalFormatting>
  <conditionalFormatting sqref="N66:O69">
    <cfRule type="expression" dxfId="87" priority="392">
      <formula>$M66="〇"</formula>
    </cfRule>
  </conditionalFormatting>
  <conditionalFormatting sqref="N74:O77">
    <cfRule type="expression" dxfId="86" priority="385">
      <formula>$M74="〇"</formula>
    </cfRule>
  </conditionalFormatting>
  <conditionalFormatting sqref="N82:O85">
    <cfRule type="expression" dxfId="85" priority="377">
      <formula>$M82="〇"</formula>
    </cfRule>
  </conditionalFormatting>
  <conditionalFormatting sqref="N90:O93">
    <cfRule type="expression" dxfId="84" priority="369">
      <formula>$M90="〇"</formula>
    </cfRule>
  </conditionalFormatting>
  <conditionalFormatting sqref="N98:O101">
    <cfRule type="expression" dxfId="83" priority="361">
      <formula>$M98="〇"</formula>
    </cfRule>
  </conditionalFormatting>
  <conditionalFormatting sqref="N121:O124">
    <cfRule type="expression" dxfId="82" priority="353">
      <formula>$M121="〇"</formula>
    </cfRule>
  </conditionalFormatting>
  <conditionalFormatting sqref="N129:O132">
    <cfRule type="expression" dxfId="81" priority="346">
      <formula>$M129="〇"</formula>
    </cfRule>
  </conditionalFormatting>
  <conditionalFormatting sqref="N137:O140">
    <cfRule type="expression" dxfId="80" priority="338">
      <formula>$M137="〇"</formula>
    </cfRule>
  </conditionalFormatting>
  <conditionalFormatting sqref="N145:O148">
    <cfRule type="expression" dxfId="79" priority="330">
      <formula>$M145="〇"</formula>
    </cfRule>
  </conditionalFormatting>
  <conditionalFormatting sqref="N153:O156">
    <cfRule type="expression" dxfId="78" priority="322">
      <formula>$M153="〇"</formula>
    </cfRule>
  </conditionalFormatting>
  <conditionalFormatting sqref="N176:O179">
    <cfRule type="expression" dxfId="77" priority="314">
      <formula>$M176="〇"</formula>
    </cfRule>
  </conditionalFormatting>
  <conditionalFormatting sqref="N184:O187">
    <cfRule type="expression" dxfId="76" priority="307">
      <formula>$M184="〇"</formula>
    </cfRule>
  </conditionalFormatting>
  <conditionalFormatting sqref="N192:O195">
    <cfRule type="expression" dxfId="75" priority="299">
      <formula>$M192="〇"</formula>
    </cfRule>
  </conditionalFormatting>
  <conditionalFormatting sqref="N200:O203">
    <cfRule type="expression" dxfId="74" priority="291">
      <formula>$M200="〇"</formula>
    </cfRule>
  </conditionalFormatting>
  <conditionalFormatting sqref="N208:O211">
    <cfRule type="expression" dxfId="73" priority="283">
      <formula>$M208="〇"</formula>
    </cfRule>
  </conditionalFormatting>
  <conditionalFormatting sqref="N231:O234">
    <cfRule type="expression" dxfId="72" priority="275">
      <formula>$M231="〇"</formula>
    </cfRule>
  </conditionalFormatting>
  <conditionalFormatting sqref="N239:O242">
    <cfRule type="expression" dxfId="71" priority="268">
      <formula>$M239="〇"</formula>
    </cfRule>
  </conditionalFormatting>
  <conditionalFormatting sqref="N247:O250">
    <cfRule type="expression" dxfId="70" priority="260">
      <formula>$M247="〇"</formula>
    </cfRule>
  </conditionalFormatting>
  <conditionalFormatting sqref="N255:O258">
    <cfRule type="expression" dxfId="69" priority="252">
      <formula>$M255="〇"</formula>
    </cfRule>
  </conditionalFormatting>
  <conditionalFormatting sqref="N263:O266">
    <cfRule type="expression" dxfId="68" priority="244">
      <formula>$M263="〇"</formula>
    </cfRule>
  </conditionalFormatting>
  <conditionalFormatting sqref="N286:O289">
    <cfRule type="expression" dxfId="67" priority="236">
      <formula>$M286="〇"</formula>
    </cfRule>
  </conditionalFormatting>
  <conditionalFormatting sqref="N294:O297">
    <cfRule type="expression" dxfId="66" priority="229">
      <formula>$M294="〇"</formula>
    </cfRule>
  </conditionalFormatting>
  <conditionalFormatting sqref="N302:O305">
    <cfRule type="expression" dxfId="65" priority="221">
      <formula>$M302="〇"</formula>
    </cfRule>
  </conditionalFormatting>
  <conditionalFormatting sqref="N310:O313">
    <cfRule type="expression" dxfId="64" priority="213">
      <formula>$M310="〇"</formula>
    </cfRule>
  </conditionalFormatting>
  <conditionalFormatting sqref="N318:O321">
    <cfRule type="expression" dxfId="63" priority="205">
      <formula>$M318="〇"</formula>
    </cfRule>
  </conditionalFormatting>
  <conditionalFormatting sqref="O8:P8">
    <cfRule type="cellIs" dxfId="62" priority="2176" operator="equal">
      <formula>0</formula>
    </cfRule>
  </conditionalFormatting>
  <conditionalFormatting sqref="Q27:Q30">
    <cfRule type="expression" dxfId="61" priority="426">
      <formula>$P27="〇"</formula>
    </cfRule>
  </conditionalFormatting>
  <conditionalFormatting sqref="Q35:Q38">
    <cfRule type="expression" dxfId="60" priority="407">
      <formula>$P35="〇"</formula>
    </cfRule>
  </conditionalFormatting>
  <conditionalFormatting sqref="Q43:Q46">
    <cfRule type="expression" dxfId="59" priority="400">
      <formula>$P43="〇"</formula>
    </cfRule>
  </conditionalFormatting>
  <conditionalFormatting sqref="Q66:Q69">
    <cfRule type="expression" dxfId="58" priority="393">
      <formula>$P66="〇"</formula>
    </cfRule>
  </conditionalFormatting>
  <conditionalFormatting sqref="Q74:Q77">
    <cfRule type="expression" dxfId="57" priority="384">
      <formula>$P74="〇"</formula>
    </cfRule>
  </conditionalFormatting>
  <conditionalFormatting sqref="Q82:Q85">
    <cfRule type="expression" dxfId="56" priority="376">
      <formula>$P82="〇"</formula>
    </cfRule>
  </conditionalFormatting>
  <conditionalFormatting sqref="Q90:Q93">
    <cfRule type="expression" dxfId="55" priority="368">
      <formula>$P90="〇"</formula>
    </cfRule>
  </conditionalFormatting>
  <conditionalFormatting sqref="Q98:Q101">
    <cfRule type="expression" dxfId="54" priority="360">
      <formula>$P98="〇"</formula>
    </cfRule>
  </conditionalFormatting>
  <conditionalFormatting sqref="Q121:Q124">
    <cfRule type="expression" dxfId="53" priority="354">
      <formula>$P121="〇"</formula>
    </cfRule>
  </conditionalFormatting>
  <conditionalFormatting sqref="Q129:Q132">
    <cfRule type="expression" dxfId="52" priority="345">
      <formula>$P129="〇"</formula>
    </cfRule>
  </conditionalFormatting>
  <conditionalFormatting sqref="Q137:Q140">
    <cfRule type="expression" dxfId="51" priority="337">
      <formula>$P137="〇"</formula>
    </cfRule>
  </conditionalFormatting>
  <conditionalFormatting sqref="Q145:Q148">
    <cfRule type="expression" dxfId="50" priority="329">
      <formula>$P145="〇"</formula>
    </cfRule>
  </conditionalFormatting>
  <conditionalFormatting sqref="Q153:Q156">
    <cfRule type="expression" dxfId="49" priority="321">
      <formula>$P153="〇"</formula>
    </cfRule>
  </conditionalFormatting>
  <conditionalFormatting sqref="Q176:Q179">
    <cfRule type="expression" dxfId="48" priority="315">
      <formula>$P176="〇"</formula>
    </cfRule>
  </conditionalFormatting>
  <conditionalFormatting sqref="Q184:Q187">
    <cfRule type="expression" dxfId="47" priority="306">
      <formula>$P184="〇"</formula>
    </cfRule>
  </conditionalFormatting>
  <conditionalFormatting sqref="Q192:Q195">
    <cfRule type="expression" dxfId="46" priority="298">
      <formula>$P192="〇"</formula>
    </cfRule>
  </conditionalFormatting>
  <conditionalFormatting sqref="Q200:Q203">
    <cfRule type="expression" dxfId="45" priority="290">
      <formula>$P200="〇"</formula>
    </cfRule>
  </conditionalFormatting>
  <conditionalFormatting sqref="Q208:Q211">
    <cfRule type="expression" dxfId="44" priority="282">
      <formula>$P208="〇"</formula>
    </cfRule>
  </conditionalFormatting>
  <conditionalFormatting sqref="Q231:Q234">
    <cfRule type="expression" dxfId="43" priority="276">
      <formula>$P231="〇"</formula>
    </cfRule>
  </conditionalFormatting>
  <conditionalFormatting sqref="Q239:Q242">
    <cfRule type="expression" dxfId="42" priority="267">
      <formula>$P239="〇"</formula>
    </cfRule>
  </conditionalFormatting>
  <conditionalFormatting sqref="Q247:Q250">
    <cfRule type="expression" dxfId="41" priority="259">
      <formula>$P247="〇"</formula>
    </cfRule>
  </conditionalFormatting>
  <conditionalFormatting sqref="Q255:Q258">
    <cfRule type="expression" dxfId="40" priority="251">
      <formula>$P255="〇"</formula>
    </cfRule>
  </conditionalFormatting>
  <conditionalFormatting sqref="Q263:Q266">
    <cfRule type="expression" dxfId="39" priority="243">
      <formula>$P263="〇"</formula>
    </cfRule>
  </conditionalFormatting>
  <conditionalFormatting sqref="Q286:Q289">
    <cfRule type="expression" dxfId="38" priority="237">
      <formula>$P286="〇"</formula>
    </cfRule>
  </conditionalFormatting>
  <conditionalFormatting sqref="Q294:Q297">
    <cfRule type="expression" dxfId="37" priority="228">
      <formula>$P294="〇"</formula>
    </cfRule>
  </conditionalFormatting>
  <conditionalFormatting sqref="Q302:Q305">
    <cfRule type="expression" dxfId="36" priority="220">
      <formula>$P302="〇"</formula>
    </cfRule>
  </conditionalFormatting>
  <conditionalFormatting sqref="Q310:Q313">
    <cfRule type="expression" dxfId="35" priority="212">
      <formula>$P310="〇"</formula>
    </cfRule>
  </conditionalFormatting>
  <conditionalFormatting sqref="Q318:Q321">
    <cfRule type="expression" dxfId="34" priority="204">
      <formula>$P318="〇"</formula>
    </cfRule>
  </conditionalFormatting>
  <conditionalFormatting sqref="T27:T30">
    <cfRule type="expression" dxfId="33" priority="427">
      <formula>$S27="〇"</formula>
    </cfRule>
  </conditionalFormatting>
  <conditionalFormatting sqref="T35:T38">
    <cfRule type="expression" dxfId="32" priority="408">
      <formula>$S35="〇"</formula>
    </cfRule>
  </conditionalFormatting>
  <conditionalFormatting sqref="T43:T46">
    <cfRule type="expression" dxfId="31" priority="401">
      <formula>$S43="〇"</formula>
    </cfRule>
  </conditionalFormatting>
  <conditionalFormatting sqref="T66:T69">
    <cfRule type="expression" dxfId="30" priority="394">
      <formula>$S66="〇"</formula>
    </cfRule>
  </conditionalFormatting>
  <conditionalFormatting sqref="T74:T77">
    <cfRule type="expression" dxfId="29" priority="387">
      <formula>$S74="〇"</formula>
    </cfRule>
  </conditionalFormatting>
  <conditionalFormatting sqref="T82:T85">
    <cfRule type="expression" dxfId="28" priority="379">
      <formula>$S82="〇"</formula>
    </cfRule>
  </conditionalFormatting>
  <conditionalFormatting sqref="T90:T93">
    <cfRule type="expression" dxfId="27" priority="371">
      <formula>$S90="〇"</formula>
    </cfRule>
  </conditionalFormatting>
  <conditionalFormatting sqref="T98:T101">
    <cfRule type="expression" dxfId="26" priority="363">
      <formula>$S98="〇"</formula>
    </cfRule>
  </conditionalFormatting>
  <conditionalFormatting sqref="T121:T124">
    <cfRule type="expression" dxfId="25" priority="355">
      <formula>$S121="〇"</formula>
    </cfRule>
  </conditionalFormatting>
  <conditionalFormatting sqref="T129:T132">
    <cfRule type="expression" dxfId="24" priority="348">
      <formula>$S129="〇"</formula>
    </cfRule>
  </conditionalFormatting>
  <conditionalFormatting sqref="T137:T140">
    <cfRule type="expression" dxfId="23" priority="340">
      <formula>$S137="〇"</formula>
    </cfRule>
  </conditionalFormatting>
  <conditionalFormatting sqref="T145:T148">
    <cfRule type="expression" dxfId="22" priority="332">
      <formula>$S145="〇"</formula>
    </cfRule>
  </conditionalFormatting>
  <conditionalFormatting sqref="T153:T156">
    <cfRule type="expression" dxfId="21" priority="324">
      <formula>$S153="〇"</formula>
    </cfRule>
  </conditionalFormatting>
  <conditionalFormatting sqref="T176:T179">
    <cfRule type="expression" dxfId="20" priority="316">
      <formula>$S176="〇"</formula>
    </cfRule>
  </conditionalFormatting>
  <conditionalFormatting sqref="T184:T187">
    <cfRule type="expression" dxfId="19" priority="309">
      <formula>$S184="〇"</formula>
    </cfRule>
  </conditionalFormatting>
  <conditionalFormatting sqref="T192:T195">
    <cfRule type="expression" dxfId="18" priority="301">
      <formula>$S192="〇"</formula>
    </cfRule>
  </conditionalFormatting>
  <conditionalFormatting sqref="T200:T203">
    <cfRule type="expression" dxfId="17" priority="293">
      <formula>$S200="〇"</formula>
    </cfRule>
  </conditionalFormatting>
  <conditionalFormatting sqref="T208:T211">
    <cfRule type="expression" dxfId="16" priority="285">
      <formula>$S208="〇"</formula>
    </cfRule>
  </conditionalFormatting>
  <conditionalFormatting sqref="T231:T234">
    <cfRule type="expression" dxfId="15" priority="277">
      <formula>$S231="〇"</formula>
    </cfRule>
  </conditionalFormatting>
  <conditionalFormatting sqref="T239:T242">
    <cfRule type="expression" dxfId="14" priority="270">
      <formula>$S239="〇"</formula>
    </cfRule>
  </conditionalFormatting>
  <conditionalFormatting sqref="T247:T250">
    <cfRule type="expression" dxfId="13" priority="262">
      <formula>$S247="〇"</formula>
    </cfRule>
  </conditionalFormatting>
  <conditionalFormatting sqref="T255:T258">
    <cfRule type="expression" dxfId="12" priority="254">
      <formula>$S255="〇"</formula>
    </cfRule>
  </conditionalFormatting>
  <conditionalFormatting sqref="T263:T266">
    <cfRule type="expression" dxfId="11" priority="246">
      <formula>$S263="〇"</formula>
    </cfRule>
  </conditionalFormatting>
  <conditionalFormatting sqref="T286:T289">
    <cfRule type="expression" dxfId="10" priority="238">
      <formula>$S286="〇"</formula>
    </cfRule>
  </conditionalFormatting>
  <conditionalFormatting sqref="T294:T297">
    <cfRule type="expression" dxfId="9" priority="231">
      <formula>$S294="〇"</formula>
    </cfRule>
  </conditionalFormatting>
  <conditionalFormatting sqref="T302:T305">
    <cfRule type="expression" dxfId="8" priority="223">
      <formula>$S302="〇"</formula>
    </cfRule>
  </conditionalFormatting>
  <conditionalFormatting sqref="T310:T313">
    <cfRule type="expression" dxfId="7" priority="215">
      <formula>$S310="〇"</formula>
    </cfRule>
  </conditionalFormatting>
  <conditionalFormatting sqref="T318:T321">
    <cfRule type="expression" dxfId="6" priority="207">
      <formula>$S318="〇"</formula>
    </cfRule>
  </conditionalFormatting>
  <conditionalFormatting sqref="AC10 U10:U14">
    <cfRule type="cellIs" dxfId="5" priority="2196" operator="equal">
      <formula>0</formula>
    </cfRule>
  </conditionalFormatting>
  <conditionalFormatting sqref="AC60 U60:U62">
    <cfRule type="cellIs" dxfId="4" priority="1728" operator="equal">
      <formula>0</formula>
    </cfRule>
  </conditionalFormatting>
  <conditionalFormatting sqref="AC115 U115:U117">
    <cfRule type="cellIs" dxfId="3" priority="1552" operator="equal">
      <formula>0</formula>
    </cfRule>
  </conditionalFormatting>
  <conditionalFormatting sqref="AC170 U170:U172">
    <cfRule type="cellIs" dxfId="2" priority="1411" operator="equal">
      <formula>0</formula>
    </cfRule>
  </conditionalFormatting>
  <conditionalFormatting sqref="AC225 U225:U227">
    <cfRule type="cellIs" dxfId="1" priority="1270" operator="equal">
      <formula>0</formula>
    </cfRule>
  </conditionalFormatting>
  <conditionalFormatting sqref="AC280 U280:U282">
    <cfRule type="cellIs" dxfId="0" priority="1129" operator="equal">
      <formula>0</formula>
    </cfRule>
  </conditionalFormatting>
  <dataValidations count="3">
    <dataValidation imeMode="on" allowBlank="1" showInputMessage="1" showErrorMessage="1" sqref="U10:U11 A61 A50:Y50 A31:AC31 V26 A26 P10:Q14 A48 A105:Y105 A70:AC70 A78:AC78 V34 V42 V81 A42 V65 P61:Q62 A34 A39:AC39 A65 V73 A103 P60 A73 U60 A81 A86:AC86 A94:AC94 V89 P116:Q117 A158 P115 A89 U115 A125:AC125 A133:AC133 V136 V120 A120 P171:Q172 V128 A128 A213 P170 A136 V97 U170 A141:AC141 A149:AC149 V144 A144 A180:AC180 A188:AC188 V191 V175 A175 P226:Q227 V183 A183 A268 P225 A191 V152 U225 A196:AC196 A204:AC204 V199 A199 A235:AC235 A243:AC243 V246 V230 A230 P281:Q282 V238 A238 A323 P280 A246 V207 U280 A251:AC251 A259:AC259 V254 A254 A290:AC290 A298:AC298 V301 V285 A285 V293 A293 A301 V262 A306:AC306 A314:AC314 V309 A309 V317 A116 A160:Y160 A97 A171 A215:Y215 A152 A226 A270:Y270 A207 A281 A325:Y325 A262 A317" xr:uid="{8D7933D6-347B-44BF-B14C-E839E8B3637D}"/>
    <dataValidation type="list" allowBlank="1" showInputMessage="1" showErrorMessage="1" sqref="M27:M30 S27:S30 J27:J30 D27:D30 A27:A30 M66:M69 S66:S69 J66:J69 D66:D69 M74:M77 S74:S77 M82:M85 S82:S85 J82:J85 D82:D85 G75:G77 A82:A85 P82:P85 M90:M93 S90:S93 J90:J93 D90:D93 G83:G85 A90:A93 P90:P93 M121:M124 S121:S124 J121:J124 D121:D124 M129:M132 S129:S132 M137:M140 S137:S140 J137:J140 D137:D140 G99:G101 A137:A140 P137:P140 M145:M148 S145:S148 J145:J148 D145:D148 G130:G132 A145:A148 P145:P148 M176:M179 S176:S179 J176:J179 D176:D179 M184:M187 S184:S187 M192:M195 S192:S195 J192:J195 D192:D195 G185:G187 A192:A195 P192:P195 M200:M203 S200:S203 J200:J203 D200:D203 G193:G195 A200:A203 P200:P203 M231:M234 S231:S234 J231:J234 D231:D234 M239:M242 S239:S242 M247:M250 S247:S250 J247:J250 D247:D250 G240:G242 A247:A250 P247:P250 M255:M258 S255:S258 J255:J258 D255:D258 G248:G250 A255:A258 P255:P258 M286:M289 S286:S289 J286:J289 D286:D289 M294:M297 S294:S297 M302:M305 S302:S305 J302:J305 D302:D305 G295:G297 A302:A305 P302:P305 M310:M313 S310:S313 J310:J313 D310:D313 G303:G305 A310:A313 P310:P313 P27:P30 M35:M38 S35:S38 J35:J38 D35:D38 G28:G30 A35:A38 P35:P38 M43:M46 S43:S46 J43:J46 D43:D46 G36:G38 A43:A46 P43:P46 J74:J77 D74:D77 G67:G69 A74:A77 P74:P77 G44:G46 A66:A69 P66:P69 M98:M101 S98:S101 J98:J101 D98:D101 G91:G93 A98:A101 P98:P101 J129:J132 D129:D132 G138:G140 A129:A132 P129:P132 G154:G156 A121:A124 P121:P124 M153:M156 S153:S156 J153:J156 D153:D156 G146:G148 A153:A156 P153:P156 J184:J187 D184:D187 G177:G179 A184:A187 P184:P187 G122:G124 A176:A179 P176:P179 M208:M211 S208:S211 J208:J211 D208:D211 G201:G203 A208:A211 P208:P211 J239:J242 D239:D242 G232:G234 A239:A242 P239:P242 G209:G211 A231:A234 P231:P234 M263:M266 S263:S266 J263:J266 D263:D266 G256:G258 A263:A266 P263:P266 J294:J297 D294:D297 G287:G289 A294:A297 P294:P297 G264:G266 A286:A289 P286:P289 M318:M321 S318:S321 J318:J321 D318:D321 G311:G313 A318:A321 P318:P321 G319:G321" xr:uid="{C52BE9A1-4BF7-46B1-A06F-E25132AC9A70}">
      <formula1>"　,〇"</formula1>
    </dataValidation>
    <dataValidation imeMode="fullKatakana" allowBlank="1" showInputMessage="1" showErrorMessage="1" sqref="V79 V24 J32 J40 J63 V71 V87 J87 V95 J95 V134 J118 V126 V142 V189 J173 V181 V197 V244 J228 V236 V252 V299 J283 V291 V307 J24 V32 V40 V63 J71 J79 J142 V150 J150 V118 J126 J134 J197 V205 J205 V173 J181 J189 J252 V260 J260 V228 J236 J244 J307 V315 J315 V283 J291 J299" xr:uid="{923139DB-AD28-4586-A075-171D36B13458}"/>
  </dataValidations>
  <printOptions horizontalCentered="1"/>
  <pageMargins left="0.23622047244094491" right="0.23622047244094491" top="0.55118110236220474" bottom="0.39370078740157483" header="0" footer="0"/>
  <pageSetup paperSize="9" scale="74" fitToHeight="2" orientation="portrait" r:id="rId1"/>
  <rowBreaks count="5" manualBreakCount="5">
    <brk id="50" max="28" man="1"/>
    <brk id="105" max="28" man="1"/>
    <brk id="160" max="28" man="1"/>
    <brk id="215" max="28" man="1"/>
    <brk id="270" max="2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477A-6FF9-439C-8A10-3D1377D4611E}">
  <sheetPr codeName="Sheet1">
    <tabColor rgb="FFFFFF99"/>
    <pageSetUpPr fitToPage="1"/>
  </sheetPr>
  <dimension ref="A1:S47"/>
  <sheetViews>
    <sheetView showGridLines="0" view="pageBreakPreview" zoomScaleNormal="100" zoomScaleSheetLayoutView="100" workbookViewId="0">
      <selection activeCell="B10" sqref="B10:AV10"/>
    </sheetView>
  </sheetViews>
  <sheetFormatPr defaultColWidth="9" defaultRowHeight="13.2"/>
  <cols>
    <col min="1" max="1" width="5.21875" style="199" customWidth="1"/>
    <col min="2" max="3" width="6.21875" style="199" customWidth="1"/>
    <col min="4" max="4" width="0.6640625" style="199" customWidth="1"/>
    <col min="5" max="5" width="6.88671875" style="199" customWidth="1"/>
    <col min="6" max="6" width="7.21875" style="199" customWidth="1"/>
    <col min="7" max="7" width="0.6640625" style="199" customWidth="1"/>
    <col min="8" max="8" width="5" style="199" customWidth="1"/>
    <col min="9" max="9" width="7.44140625" style="199" customWidth="1"/>
    <col min="10" max="11" width="3.33203125" style="199" customWidth="1"/>
    <col min="12" max="12" width="6.88671875" style="199" customWidth="1"/>
    <col min="13" max="13" width="0.6640625" style="199" customWidth="1"/>
    <col min="14" max="14" width="5.21875" style="199" customWidth="1"/>
    <col min="15" max="16" width="6.21875" style="199" customWidth="1"/>
    <col min="17" max="17" width="6" style="199" customWidth="1"/>
    <col min="18" max="18" width="0.6640625" style="199" customWidth="1"/>
    <col min="19" max="19" width="7.77734375" style="199" bestFit="1" customWidth="1"/>
    <col min="20" max="16384" width="9" style="199"/>
  </cols>
  <sheetData>
    <row r="1" spans="1:19" ht="22.2" customHeight="1">
      <c r="A1" s="1277" t="s">
        <v>28</v>
      </c>
      <c r="B1" s="1278"/>
      <c r="C1" s="1278"/>
      <c r="D1" s="1278"/>
      <c r="E1" s="1278"/>
      <c r="F1" s="1279"/>
      <c r="G1" s="198"/>
      <c r="H1" s="1259" t="s">
        <v>281</v>
      </c>
      <c r="I1" s="1259"/>
      <c r="J1" s="1259"/>
      <c r="K1" s="1259"/>
      <c r="L1" s="1259"/>
      <c r="M1" s="1259"/>
      <c r="N1" s="1259"/>
      <c r="O1" s="1259"/>
      <c r="P1" s="1259"/>
      <c r="Q1" s="1259"/>
      <c r="R1" s="1259"/>
      <c r="S1" s="1259"/>
    </row>
    <row r="2" spans="1:19" ht="18" customHeight="1">
      <c r="A2" s="1280" t="s">
        <v>363</v>
      </c>
      <c r="B2" s="1281"/>
      <c r="C2" s="1281"/>
      <c r="D2" s="1281"/>
      <c r="E2" s="1281"/>
      <c r="F2" s="1282"/>
      <c r="H2" s="1206" t="s">
        <v>362</v>
      </c>
      <c r="I2" s="1207"/>
      <c r="J2" s="1207"/>
      <c r="K2" s="1207"/>
      <c r="L2" s="1207"/>
      <c r="M2" s="1207"/>
      <c r="N2" s="1207"/>
      <c r="O2" s="1207"/>
      <c r="P2" s="1207"/>
      <c r="Q2" s="1207"/>
      <c r="R2" s="1207"/>
      <c r="S2" s="1208"/>
    </row>
    <row r="3" spans="1:19" ht="39.6" customHeight="1" thickBot="1">
      <c r="A3" s="1283"/>
      <c r="B3" s="1284"/>
      <c r="C3" s="1284"/>
      <c r="D3" s="1284"/>
      <c r="E3" s="1284"/>
      <c r="F3" s="1285"/>
      <c r="G3" s="200"/>
      <c r="H3" s="1209"/>
      <c r="I3" s="1210"/>
      <c r="J3" s="1210"/>
      <c r="K3" s="1210"/>
      <c r="L3" s="1210"/>
      <c r="M3" s="1210"/>
      <c r="N3" s="1210"/>
      <c r="O3" s="1210"/>
      <c r="P3" s="1210"/>
      <c r="Q3" s="1210"/>
      <c r="R3" s="1210"/>
      <c r="S3" s="1211"/>
    </row>
    <row r="4" spans="1:19" ht="6" customHeight="1" thickBot="1">
      <c r="A4" s="201"/>
      <c r="B4" s="202"/>
      <c r="C4" s="202"/>
      <c r="D4" s="202"/>
      <c r="E4" s="202"/>
      <c r="F4" s="202"/>
      <c r="G4" s="202"/>
      <c r="H4" s="202"/>
      <c r="I4" s="202"/>
      <c r="J4" s="203"/>
      <c r="K4" s="203"/>
      <c r="L4" s="203"/>
      <c r="M4" s="203"/>
      <c r="N4" s="203"/>
      <c r="O4" s="203"/>
      <c r="P4" s="203"/>
      <c r="Q4" s="203"/>
      <c r="R4" s="203"/>
      <c r="S4" s="203"/>
    </row>
    <row r="5" spans="1:19" ht="21" customHeight="1">
      <c r="A5" s="1263" t="s">
        <v>0</v>
      </c>
      <c r="B5" s="1264"/>
      <c r="C5" s="1267">
        <f>●ご利用者情報!$D$5</f>
        <v>0</v>
      </c>
      <c r="D5" s="1267"/>
      <c r="E5" s="1267"/>
      <c r="F5" s="1267"/>
      <c r="G5" s="1267"/>
      <c r="H5" s="1268"/>
      <c r="I5" s="297"/>
      <c r="J5" s="1271" t="s">
        <v>280</v>
      </c>
      <c r="K5" s="1272"/>
      <c r="L5" s="1273"/>
      <c r="M5" s="1262">
        <f>●ご利用者情報!D13</f>
        <v>0</v>
      </c>
      <c r="N5" s="1262"/>
      <c r="O5" s="1262"/>
      <c r="P5" s="1262"/>
      <c r="Q5" s="298"/>
      <c r="R5" s="298"/>
      <c r="S5" s="299"/>
    </row>
    <row r="6" spans="1:19" ht="21" customHeight="1" thickBot="1">
      <c r="A6" s="1265" t="s">
        <v>394</v>
      </c>
      <c r="B6" s="1266"/>
      <c r="C6" s="1269">
        <f>●ご利用者情報!$D$8</f>
        <v>0</v>
      </c>
      <c r="D6" s="1269"/>
      <c r="E6" s="1269"/>
      <c r="F6" s="1269"/>
      <c r="G6" s="1269"/>
      <c r="H6" s="1270"/>
      <c r="I6" s="297"/>
      <c r="J6" s="1274"/>
      <c r="K6" s="1275"/>
      <c r="L6" s="1276"/>
      <c r="M6" s="312"/>
      <c r="N6" s="312"/>
      <c r="O6" s="300" t="s">
        <v>74</v>
      </c>
      <c r="P6" s="1204">
        <f>●ご利用者情報!D15</f>
        <v>0</v>
      </c>
      <c r="Q6" s="1204"/>
      <c r="R6" s="1204"/>
      <c r="S6" s="1205"/>
    </row>
    <row r="7" spans="1:19" ht="6" customHeight="1" thickBot="1">
      <c r="A7" s="204"/>
      <c r="B7" s="205"/>
      <c r="C7" s="205"/>
      <c r="D7" s="205"/>
      <c r="E7" s="205"/>
      <c r="F7" s="205"/>
      <c r="G7" s="205"/>
      <c r="H7" s="205"/>
      <c r="I7" s="205"/>
      <c r="J7" s="206"/>
      <c r="K7" s="206"/>
      <c r="L7" s="206"/>
      <c r="M7" s="206"/>
      <c r="N7" s="206"/>
      <c r="O7" s="206"/>
      <c r="P7" s="206"/>
      <c r="Q7" s="206"/>
      <c r="R7" s="206"/>
      <c r="S7" s="206"/>
    </row>
    <row r="8" spans="1:19" s="207" customFormat="1" ht="18.600000000000001" customHeight="1">
      <c r="A8" s="1256" t="s">
        <v>151</v>
      </c>
      <c r="B8" s="1257"/>
      <c r="C8" s="1257"/>
      <c r="D8" s="1257"/>
      <c r="E8" s="1257"/>
      <c r="F8" s="1257"/>
      <c r="G8" s="1257"/>
      <c r="H8" s="1258"/>
      <c r="I8" s="1201" t="s">
        <v>116</v>
      </c>
      <c r="J8" s="1202"/>
      <c r="K8" s="1202"/>
      <c r="L8" s="1202"/>
      <c r="M8" s="1202"/>
      <c r="N8" s="1202"/>
      <c r="O8" s="1202"/>
      <c r="P8" s="1202"/>
      <c r="Q8" s="1202"/>
      <c r="R8" s="1202"/>
      <c r="S8" s="1203"/>
    </row>
    <row r="9" spans="1:19" ht="18.600000000000001" customHeight="1">
      <c r="A9" s="1238"/>
      <c r="B9" s="1239"/>
      <c r="C9" s="1239"/>
      <c r="D9" s="1239"/>
      <c r="E9" s="1239"/>
      <c r="F9" s="1239"/>
      <c r="G9" s="1239"/>
      <c r="H9" s="1239"/>
      <c r="I9" s="1239"/>
      <c r="J9" s="1239"/>
      <c r="K9" s="1239"/>
      <c r="L9" s="1239"/>
      <c r="M9" s="1239"/>
      <c r="N9" s="1239"/>
      <c r="O9" s="1240"/>
      <c r="P9" s="1241" t="s">
        <v>87</v>
      </c>
      <c r="Q9" s="1239"/>
      <c r="R9" s="1239"/>
      <c r="S9" s="1242"/>
    </row>
    <row r="10" spans="1:19" ht="18.600000000000001" customHeight="1">
      <c r="A10" s="208" t="s">
        <v>146</v>
      </c>
      <c r="B10" s="209"/>
      <c r="C10" s="209"/>
      <c r="D10" s="209"/>
      <c r="E10" s="209"/>
      <c r="F10" s="209"/>
      <c r="G10" s="209"/>
      <c r="H10" s="209"/>
      <c r="I10" s="209"/>
      <c r="J10" s="210" t="s">
        <v>205</v>
      </c>
      <c r="K10" s="210"/>
      <c r="L10" s="209"/>
      <c r="M10" s="211"/>
      <c r="N10" s="209"/>
      <c r="O10" s="212"/>
      <c r="P10" s="1290"/>
      <c r="Q10" s="1291"/>
      <c r="R10" s="210"/>
      <c r="S10" s="213"/>
    </row>
    <row r="11" spans="1:19" ht="18.600000000000001" customHeight="1">
      <c r="A11" s="214"/>
      <c r="B11" s="1247" t="s">
        <v>121</v>
      </c>
      <c r="C11" s="1252" t="s">
        <v>142</v>
      </c>
      <c r="D11" s="1253"/>
      <c r="E11" s="1253"/>
      <c r="F11" s="1253"/>
      <c r="G11" s="1253"/>
      <c r="H11" s="1253"/>
      <c r="I11" s="215" t="s">
        <v>50</v>
      </c>
      <c r="J11" s="216" t="s">
        <v>56</v>
      </c>
      <c r="K11" s="217"/>
      <c r="L11" s="216"/>
      <c r="M11" s="216"/>
      <c r="N11" s="216"/>
      <c r="O11" s="218" t="s">
        <v>85</v>
      </c>
      <c r="P11" s="1292"/>
      <c r="Q11" s="1293"/>
      <c r="R11" s="219"/>
      <c r="S11" s="220"/>
    </row>
    <row r="12" spans="1:19" ht="18.600000000000001" customHeight="1">
      <c r="A12" s="214"/>
      <c r="B12" s="1248"/>
      <c r="C12" s="1250" t="s">
        <v>143</v>
      </c>
      <c r="D12" s="1251"/>
      <c r="E12" s="1251"/>
      <c r="F12" s="1251"/>
      <c r="G12" s="1251"/>
      <c r="H12" s="1251"/>
      <c r="I12" s="215" t="s">
        <v>50</v>
      </c>
      <c r="J12" s="216" t="s">
        <v>55</v>
      </c>
      <c r="K12" s="217"/>
      <c r="L12" s="216"/>
      <c r="M12" s="216"/>
      <c r="N12" s="216"/>
      <c r="O12" s="218" t="s">
        <v>85</v>
      </c>
      <c r="P12" s="1292"/>
      <c r="Q12" s="1293"/>
      <c r="R12" s="219"/>
      <c r="S12" s="220"/>
    </row>
    <row r="13" spans="1:19" ht="18.600000000000001" customHeight="1">
      <c r="A13" s="214"/>
      <c r="B13" s="1248"/>
      <c r="C13" s="1250" t="s">
        <v>144</v>
      </c>
      <c r="D13" s="1251"/>
      <c r="E13" s="1251"/>
      <c r="F13" s="1251"/>
      <c r="G13" s="1251"/>
      <c r="H13" s="1251"/>
      <c r="I13" s="215" t="s">
        <v>51</v>
      </c>
      <c r="J13" s="216" t="s">
        <v>117</v>
      </c>
      <c r="K13" s="217"/>
      <c r="L13" s="216"/>
      <c r="M13" s="216"/>
      <c r="N13" s="216"/>
      <c r="O13" s="218" t="s">
        <v>52</v>
      </c>
      <c r="P13" s="1292"/>
      <c r="Q13" s="1293"/>
      <c r="R13" s="219"/>
      <c r="S13" s="220" t="s">
        <v>43</v>
      </c>
    </row>
    <row r="14" spans="1:19" ht="18.600000000000001" customHeight="1">
      <c r="A14" s="214"/>
      <c r="B14" s="1248"/>
      <c r="C14" s="1250" t="s">
        <v>145</v>
      </c>
      <c r="D14" s="1251"/>
      <c r="E14" s="1251"/>
      <c r="F14" s="1251"/>
      <c r="G14" s="1251"/>
      <c r="H14" s="1251"/>
      <c r="I14" s="215" t="s">
        <v>51</v>
      </c>
      <c r="J14" s="216" t="s">
        <v>118</v>
      </c>
      <c r="K14" s="217"/>
      <c r="L14" s="216"/>
      <c r="M14" s="216"/>
      <c r="N14" s="216"/>
      <c r="O14" s="218" t="s">
        <v>86</v>
      </c>
      <c r="P14" s="1292"/>
      <c r="Q14" s="1293"/>
      <c r="R14" s="219"/>
      <c r="S14" s="220"/>
    </row>
    <row r="15" spans="1:19" ht="18.600000000000001" customHeight="1">
      <c r="A15" s="214"/>
      <c r="B15" s="1248"/>
      <c r="C15" s="1250" t="s">
        <v>53</v>
      </c>
      <c r="D15" s="1251"/>
      <c r="E15" s="1251"/>
      <c r="F15" s="1251"/>
      <c r="G15" s="1251"/>
      <c r="H15" s="1251"/>
      <c r="I15" s="215" t="s">
        <v>54</v>
      </c>
      <c r="J15" s="216" t="s">
        <v>57</v>
      </c>
      <c r="K15" s="217"/>
      <c r="L15" s="216"/>
      <c r="M15" s="216"/>
      <c r="N15" s="216"/>
      <c r="O15" s="218" t="s">
        <v>50</v>
      </c>
      <c r="P15" s="1292"/>
      <c r="Q15" s="1293"/>
      <c r="R15" s="219"/>
      <c r="S15" s="220"/>
    </row>
    <row r="16" spans="1:19" ht="18.600000000000001" customHeight="1">
      <c r="A16" s="214"/>
      <c r="B16" s="1249"/>
      <c r="C16" s="1243" t="s">
        <v>83</v>
      </c>
      <c r="D16" s="1244"/>
      <c r="E16" s="1244"/>
      <c r="F16" s="1244"/>
      <c r="G16" s="1244"/>
      <c r="H16" s="1244"/>
      <c r="I16" s="221" t="s">
        <v>84</v>
      </c>
      <c r="J16" s="222" t="s">
        <v>236</v>
      </c>
      <c r="K16" s="223"/>
      <c r="L16" s="222"/>
      <c r="M16" s="222"/>
      <c r="N16" s="222"/>
      <c r="O16" s="224" t="s">
        <v>237</v>
      </c>
      <c r="P16" s="1292"/>
      <c r="Q16" s="1293"/>
      <c r="R16" s="219"/>
      <c r="S16" s="220"/>
    </row>
    <row r="17" spans="1:19" ht="18.600000000000001" customHeight="1">
      <c r="A17" s="208" t="s">
        <v>128</v>
      </c>
      <c r="B17" s="211"/>
      <c r="C17" s="211"/>
      <c r="D17" s="211"/>
      <c r="E17" s="211"/>
      <c r="F17" s="211"/>
      <c r="G17" s="209"/>
      <c r="H17" s="209"/>
      <c r="I17" s="209"/>
      <c r="J17" s="210"/>
      <c r="K17" s="210"/>
      <c r="L17" s="209"/>
      <c r="M17" s="211"/>
      <c r="N17" s="209"/>
      <c r="O17" s="212"/>
      <c r="P17" s="1234"/>
      <c r="Q17" s="1235"/>
      <c r="R17" s="225"/>
      <c r="S17" s="226" t="s">
        <v>95</v>
      </c>
    </row>
    <row r="18" spans="1:19" ht="18.600000000000001" customHeight="1">
      <c r="A18" s="227" t="s">
        <v>129</v>
      </c>
      <c r="B18" s="228"/>
      <c r="C18" s="228"/>
      <c r="D18" s="228"/>
      <c r="E18" s="228"/>
      <c r="F18" s="228"/>
      <c r="G18" s="229"/>
      <c r="H18" s="229"/>
      <c r="I18" s="229"/>
      <c r="J18" s="225"/>
      <c r="K18" s="225"/>
      <c r="L18" s="229"/>
      <c r="M18" s="228"/>
      <c r="N18" s="229"/>
      <c r="O18" s="230"/>
      <c r="P18" s="1234"/>
      <c r="Q18" s="1235"/>
      <c r="R18" s="225"/>
      <c r="S18" s="226" t="s">
        <v>95</v>
      </c>
    </row>
    <row r="19" spans="1:19" ht="18.600000000000001" customHeight="1">
      <c r="A19" s="227" t="s">
        <v>147</v>
      </c>
      <c r="B19" s="228"/>
      <c r="C19" s="228"/>
      <c r="D19" s="228"/>
      <c r="E19" s="228"/>
      <c r="F19" s="228"/>
      <c r="G19" s="229"/>
      <c r="H19" s="229"/>
      <c r="I19" s="229"/>
      <c r="J19" s="225"/>
      <c r="K19" s="225"/>
      <c r="L19" s="229"/>
      <c r="M19" s="228"/>
      <c r="N19" s="229"/>
      <c r="O19" s="230"/>
      <c r="P19" s="1234"/>
      <c r="Q19" s="1235"/>
      <c r="R19" s="225"/>
      <c r="S19" s="226" t="s">
        <v>95</v>
      </c>
    </row>
    <row r="20" spans="1:19" ht="18.600000000000001" customHeight="1">
      <c r="A20" s="227" t="s">
        <v>148</v>
      </c>
      <c r="B20" s="228"/>
      <c r="C20" s="228"/>
      <c r="D20" s="228"/>
      <c r="E20" s="228"/>
      <c r="F20" s="228"/>
      <c r="G20" s="229"/>
      <c r="H20" s="229"/>
      <c r="I20" s="229"/>
      <c r="J20" s="225"/>
      <c r="K20" s="225"/>
      <c r="L20" s="229"/>
      <c r="M20" s="228"/>
      <c r="N20" s="229"/>
      <c r="O20" s="230"/>
      <c r="P20" s="1234"/>
      <c r="Q20" s="1235"/>
      <c r="R20" s="225"/>
      <c r="S20" s="226" t="s">
        <v>95</v>
      </c>
    </row>
    <row r="21" spans="1:19" ht="18.600000000000001" customHeight="1" thickBot="1">
      <c r="A21" s="231" t="s">
        <v>149</v>
      </c>
      <c r="B21" s="232"/>
      <c r="C21" s="232"/>
      <c r="D21" s="232"/>
      <c r="E21" s="232"/>
      <c r="F21" s="232"/>
      <c r="G21" s="233"/>
      <c r="H21" s="233"/>
      <c r="I21" s="233"/>
      <c r="J21" s="234"/>
      <c r="K21" s="234"/>
      <c r="L21" s="233"/>
      <c r="M21" s="232"/>
      <c r="N21" s="233"/>
      <c r="O21" s="235"/>
      <c r="P21" s="1236"/>
      <c r="Q21" s="1237"/>
      <c r="R21" s="234"/>
      <c r="S21" s="236" t="s">
        <v>95</v>
      </c>
    </row>
    <row r="22" spans="1:19" ht="8.4" customHeight="1" thickBot="1">
      <c r="A22" s="237"/>
      <c r="B22" s="238"/>
      <c r="C22" s="238"/>
      <c r="D22" s="238"/>
      <c r="E22" s="238"/>
      <c r="F22" s="238"/>
      <c r="G22" s="238"/>
      <c r="H22" s="238"/>
      <c r="I22" s="238"/>
      <c r="J22" s="238"/>
      <c r="K22" s="238"/>
      <c r="L22" s="238"/>
      <c r="M22" s="238"/>
      <c r="N22" s="238"/>
      <c r="O22" s="238"/>
      <c r="P22" s="238"/>
      <c r="Q22" s="238"/>
      <c r="R22" s="238"/>
      <c r="S22" s="238"/>
    </row>
    <row r="23" spans="1:19" ht="18.600000000000001" customHeight="1">
      <c r="A23" s="239" t="s">
        <v>150</v>
      </c>
      <c r="B23" s="240"/>
      <c r="C23" s="240"/>
      <c r="D23" s="240"/>
      <c r="E23" s="240"/>
      <c r="F23" s="240"/>
      <c r="G23" s="240"/>
      <c r="H23" s="240"/>
      <c r="I23" s="240"/>
      <c r="J23" s="241"/>
      <c r="K23" s="207"/>
      <c r="L23" s="207"/>
      <c r="M23" s="207"/>
      <c r="N23" s="207"/>
      <c r="O23" s="207"/>
      <c r="P23" s="207"/>
      <c r="Q23" s="207"/>
      <c r="R23" s="207"/>
      <c r="S23" s="207"/>
    </row>
    <row r="24" spans="1:19" ht="18.600000000000001" customHeight="1">
      <c r="A24" s="1254" t="s">
        <v>48</v>
      </c>
      <c r="B24" s="1255"/>
      <c r="C24" s="1255"/>
      <c r="D24" s="1255"/>
      <c r="E24" s="1255"/>
      <c r="F24" s="242" t="s">
        <v>96</v>
      </c>
      <c r="G24" s="1241" t="s">
        <v>87</v>
      </c>
      <c r="H24" s="1239"/>
      <c r="I24" s="1239"/>
      <c r="J24" s="1242"/>
      <c r="K24" s="207"/>
      <c r="L24" s="207"/>
      <c r="M24" s="207"/>
      <c r="N24" s="207"/>
      <c r="O24" s="207"/>
    </row>
    <row r="25" spans="1:19" ht="18.600000000000001" customHeight="1">
      <c r="A25" s="1245" t="s">
        <v>115</v>
      </c>
      <c r="B25" s="1246"/>
      <c r="C25" s="1246"/>
      <c r="D25" s="1246"/>
      <c r="E25" s="1246"/>
      <c r="F25" s="243" t="s">
        <v>100</v>
      </c>
      <c r="G25" s="1234"/>
      <c r="H25" s="1235"/>
      <c r="I25" s="1235"/>
      <c r="J25" s="226" t="s">
        <v>97</v>
      </c>
      <c r="K25" s="219"/>
      <c r="M25" s="207"/>
      <c r="N25" s="237"/>
      <c r="O25" s="237"/>
      <c r="P25" s="219"/>
      <c r="Q25" s="207"/>
      <c r="R25" s="219"/>
      <c r="S25" s="207"/>
    </row>
    <row r="26" spans="1:19" ht="18.600000000000001" customHeight="1">
      <c r="A26" s="1245" t="s">
        <v>119</v>
      </c>
      <c r="B26" s="1246"/>
      <c r="C26" s="1246"/>
      <c r="D26" s="1246"/>
      <c r="E26" s="1246"/>
      <c r="F26" s="243" t="s">
        <v>101</v>
      </c>
      <c r="G26" s="1234"/>
      <c r="H26" s="1235"/>
      <c r="I26" s="1235"/>
      <c r="J26" s="226" t="s">
        <v>98</v>
      </c>
      <c r="K26" s="219"/>
      <c r="M26" s="207"/>
      <c r="N26" s="237"/>
      <c r="O26" s="237"/>
      <c r="P26" s="219"/>
      <c r="Q26" s="207"/>
      <c r="R26" s="219"/>
      <c r="S26" s="207"/>
    </row>
    <row r="27" spans="1:19" ht="18.600000000000001" customHeight="1" thickBot="1">
      <c r="A27" s="1286" t="s">
        <v>120</v>
      </c>
      <c r="B27" s="1287"/>
      <c r="C27" s="1287"/>
      <c r="D27" s="1287"/>
      <c r="E27" s="1287"/>
      <c r="F27" s="244" t="s">
        <v>102</v>
      </c>
      <c r="G27" s="1236"/>
      <c r="H27" s="1237"/>
      <c r="I27" s="1237"/>
      <c r="J27" s="236" t="s">
        <v>99</v>
      </c>
      <c r="K27" s="219"/>
      <c r="M27" s="207"/>
      <c r="N27" s="237"/>
      <c r="O27" s="237"/>
      <c r="P27" s="219"/>
      <c r="Q27" s="207"/>
      <c r="R27" s="219"/>
      <c r="S27" s="207"/>
    </row>
    <row r="28" spans="1:19" ht="6" customHeight="1" thickBot="1">
      <c r="A28" s="237"/>
      <c r="C28" s="237"/>
      <c r="D28" s="237"/>
      <c r="E28" s="237"/>
      <c r="F28" s="237"/>
      <c r="G28" s="237"/>
      <c r="H28" s="245"/>
      <c r="I28" s="245"/>
      <c r="J28" s="237"/>
      <c r="K28" s="237"/>
      <c r="L28" s="245"/>
      <c r="M28" s="207"/>
      <c r="N28" s="237"/>
      <c r="O28" s="237"/>
      <c r="P28" s="219"/>
      <c r="Q28" s="207"/>
      <c r="R28" s="219"/>
      <c r="S28" s="207"/>
    </row>
    <row r="29" spans="1:19" ht="18.600000000000001" customHeight="1" thickTop="1">
      <c r="A29" s="246" t="s">
        <v>239</v>
      </c>
      <c r="B29" s="247"/>
      <c r="C29" s="247"/>
      <c r="D29" s="247"/>
      <c r="E29" s="247"/>
      <c r="F29" s="247"/>
      <c r="G29" s="247"/>
      <c r="H29" s="247"/>
      <c r="I29" s="247"/>
      <c r="J29" s="247"/>
      <c r="K29" s="247"/>
      <c r="L29" s="247"/>
      <c r="M29" s="247"/>
      <c r="N29" s="247"/>
      <c r="O29" s="247"/>
      <c r="P29" s="247"/>
      <c r="Q29" s="247"/>
      <c r="R29" s="247"/>
      <c r="S29" s="248"/>
    </row>
    <row r="30" spans="1:19" ht="18.600000000000001" customHeight="1">
      <c r="A30" s="1192" t="s">
        <v>122</v>
      </c>
      <c r="B30" s="1193"/>
      <c r="C30" s="1193"/>
      <c r="D30" s="1193"/>
      <c r="E30" s="1194"/>
      <c r="F30" s="249" t="s">
        <v>103</v>
      </c>
      <c r="G30" s="1191" t="s">
        <v>122</v>
      </c>
      <c r="H30" s="1193"/>
      <c r="I30" s="1193"/>
      <c r="J30" s="1193"/>
      <c r="K30" s="1194"/>
      <c r="L30" s="313" t="s">
        <v>103</v>
      </c>
      <c r="M30" s="1190" t="s">
        <v>122</v>
      </c>
      <c r="N30" s="1190"/>
      <c r="O30" s="1190"/>
      <c r="P30" s="1190"/>
      <c r="Q30" s="1191"/>
      <c r="R30" s="1294" t="s">
        <v>103</v>
      </c>
      <c r="S30" s="1295"/>
    </row>
    <row r="31" spans="1:19" s="207" customFormat="1" ht="18.600000000000001" customHeight="1">
      <c r="A31" s="250" t="s">
        <v>220</v>
      </c>
      <c r="B31" s="251"/>
      <c r="C31" s="252"/>
      <c r="D31" s="252"/>
      <c r="E31" s="253"/>
      <c r="F31" s="1188"/>
      <c r="G31" s="1195" t="s">
        <v>88</v>
      </c>
      <c r="H31" s="1196"/>
      <c r="I31" s="1196"/>
      <c r="J31" s="1196"/>
      <c r="K31" s="1197"/>
      <c r="L31" s="275"/>
      <c r="M31" s="1195" t="s">
        <v>92</v>
      </c>
      <c r="N31" s="1196"/>
      <c r="O31" s="1196"/>
      <c r="P31" s="1196"/>
      <c r="Q31" s="1197"/>
      <c r="R31" s="1260"/>
      <c r="S31" s="1261"/>
    </row>
    <row r="32" spans="1:19" s="207" customFormat="1" ht="18.600000000000001" customHeight="1">
      <c r="A32" s="254" t="s">
        <v>222</v>
      </c>
      <c r="B32" s="251"/>
      <c r="C32" s="252"/>
      <c r="D32" s="252"/>
      <c r="E32" s="253"/>
      <c r="F32" s="1188"/>
      <c r="G32" s="1198" t="s">
        <v>89</v>
      </c>
      <c r="H32" s="1199"/>
      <c r="I32" s="1199"/>
      <c r="J32" s="1199"/>
      <c r="K32" s="1200"/>
      <c r="L32" s="275"/>
      <c r="M32" s="1198" t="s">
        <v>94</v>
      </c>
      <c r="N32" s="1199"/>
      <c r="O32" s="1199"/>
      <c r="P32" s="1199"/>
      <c r="Q32" s="1200"/>
      <c r="R32" s="1260"/>
      <c r="S32" s="1261"/>
    </row>
    <row r="33" spans="1:19" s="207" customFormat="1" ht="18.600000000000001" customHeight="1">
      <c r="A33" s="255" t="s">
        <v>221</v>
      </c>
      <c r="B33" s="256"/>
      <c r="C33" s="257"/>
      <c r="D33" s="257"/>
      <c r="E33" s="258"/>
      <c r="F33" s="1189"/>
      <c r="G33" s="1198" t="s">
        <v>90</v>
      </c>
      <c r="H33" s="1199"/>
      <c r="I33" s="1199"/>
      <c r="J33" s="1199"/>
      <c r="K33" s="1200"/>
      <c r="L33" s="275"/>
      <c r="M33" s="1198" t="s">
        <v>93</v>
      </c>
      <c r="N33" s="1199"/>
      <c r="O33" s="1199"/>
      <c r="P33" s="1199"/>
      <c r="Q33" s="1200"/>
      <c r="R33" s="1260"/>
      <c r="S33" s="1261"/>
    </row>
    <row r="34" spans="1:19" ht="18.600000000000001" customHeight="1" thickBot="1">
      <c r="A34" s="259" t="s">
        <v>361</v>
      </c>
      <c r="B34" s="260"/>
      <c r="C34" s="261"/>
      <c r="D34" s="261"/>
      <c r="E34" s="261"/>
      <c r="F34" s="274"/>
      <c r="G34" s="1296" t="s">
        <v>91</v>
      </c>
      <c r="H34" s="1297"/>
      <c r="I34" s="1297"/>
      <c r="J34" s="1297"/>
      <c r="K34" s="1298"/>
      <c r="L34" s="274"/>
      <c r="M34" s="1296" t="s">
        <v>223</v>
      </c>
      <c r="N34" s="1297"/>
      <c r="O34" s="1297"/>
      <c r="P34" s="1297"/>
      <c r="Q34" s="1298"/>
      <c r="R34" s="1288"/>
      <c r="S34" s="1289"/>
    </row>
    <row r="35" spans="1:19" ht="6" customHeight="1" thickTop="1" thickBot="1">
      <c r="A35" s="237"/>
      <c r="C35" s="237"/>
      <c r="D35" s="237"/>
      <c r="E35" s="237"/>
      <c r="F35" s="237"/>
      <c r="G35" s="262"/>
      <c r="H35" s="237"/>
      <c r="I35" s="263"/>
      <c r="J35" s="263"/>
      <c r="K35" s="263"/>
      <c r="L35" s="263"/>
      <c r="M35" s="207"/>
      <c r="N35" s="237"/>
      <c r="O35" s="237"/>
      <c r="P35" s="219"/>
      <c r="Q35" s="207"/>
      <c r="R35" s="264"/>
      <c r="S35" s="262"/>
    </row>
    <row r="36" spans="1:19" ht="18.600000000000001" customHeight="1">
      <c r="A36" s="265" t="s">
        <v>229</v>
      </c>
      <c r="B36" s="266"/>
      <c r="C36" s="266"/>
      <c r="D36" s="266"/>
      <c r="E36" s="266"/>
      <c r="F36" s="266"/>
      <c r="G36" s="266"/>
      <c r="H36" s="266"/>
      <c r="I36" s="266"/>
      <c r="J36" s="266"/>
      <c r="K36" s="266"/>
      <c r="L36" s="266"/>
      <c r="M36" s="266"/>
      <c r="N36" s="266"/>
      <c r="O36" s="266"/>
      <c r="P36" s="266"/>
      <c r="Q36" s="266"/>
      <c r="R36" s="266"/>
      <c r="S36" s="267"/>
    </row>
    <row r="37" spans="1:19" ht="18.600000000000001" customHeight="1">
      <c r="A37" s="1228"/>
      <c r="B37" s="1229"/>
      <c r="C37" s="1229"/>
      <c r="D37" s="1229"/>
      <c r="E37" s="1229"/>
      <c r="F37" s="1229"/>
      <c r="G37" s="1229"/>
      <c r="H37" s="1229"/>
      <c r="I37" s="1229"/>
      <c r="J37" s="1229"/>
      <c r="K37" s="1229"/>
      <c r="L37" s="1229"/>
      <c r="M37" s="1229"/>
      <c r="N37" s="1229"/>
      <c r="O37" s="1229"/>
      <c r="P37" s="1229"/>
      <c r="Q37" s="1229"/>
      <c r="R37" s="1229"/>
      <c r="S37" s="1230"/>
    </row>
    <row r="38" spans="1:19" ht="18.600000000000001" customHeight="1">
      <c r="A38" s="1228"/>
      <c r="B38" s="1229"/>
      <c r="C38" s="1229"/>
      <c r="D38" s="1229"/>
      <c r="E38" s="1229"/>
      <c r="F38" s="1229"/>
      <c r="G38" s="1229"/>
      <c r="H38" s="1229"/>
      <c r="I38" s="1229"/>
      <c r="J38" s="1229"/>
      <c r="K38" s="1229"/>
      <c r="L38" s="1229"/>
      <c r="M38" s="1229"/>
      <c r="N38" s="1229"/>
      <c r="O38" s="1229"/>
      <c r="P38" s="1229"/>
      <c r="Q38" s="1229"/>
      <c r="R38" s="1229"/>
      <c r="S38" s="1230"/>
    </row>
    <row r="39" spans="1:19" ht="18.600000000000001" customHeight="1">
      <c r="A39" s="1228"/>
      <c r="B39" s="1229"/>
      <c r="C39" s="1229"/>
      <c r="D39" s="1229"/>
      <c r="E39" s="1229"/>
      <c r="F39" s="1229"/>
      <c r="G39" s="1229"/>
      <c r="H39" s="1229"/>
      <c r="I39" s="1229"/>
      <c r="J39" s="1229"/>
      <c r="K39" s="1229"/>
      <c r="L39" s="1229"/>
      <c r="M39" s="1229"/>
      <c r="N39" s="1229"/>
      <c r="O39" s="1229"/>
      <c r="P39" s="1229"/>
      <c r="Q39" s="1229"/>
      <c r="R39" s="1229"/>
      <c r="S39" s="1230"/>
    </row>
    <row r="40" spans="1:19" ht="18.600000000000001" customHeight="1" thickBot="1">
      <c r="A40" s="1231"/>
      <c r="B40" s="1232"/>
      <c r="C40" s="1232"/>
      <c r="D40" s="1232"/>
      <c r="E40" s="1232"/>
      <c r="F40" s="1232"/>
      <c r="G40" s="1232"/>
      <c r="H40" s="1232"/>
      <c r="I40" s="1232"/>
      <c r="J40" s="1232"/>
      <c r="K40" s="1232"/>
      <c r="L40" s="1232"/>
      <c r="M40" s="1232"/>
      <c r="N40" s="1232"/>
      <c r="O40" s="1232"/>
      <c r="P40" s="1232"/>
      <c r="Q40" s="1232"/>
      <c r="R40" s="1232"/>
      <c r="S40" s="1233"/>
    </row>
    <row r="41" spans="1:19" s="269" customFormat="1" ht="6" customHeight="1" thickBot="1">
      <c r="A41" s="268"/>
      <c r="B41" s="268"/>
      <c r="C41" s="268"/>
      <c r="D41" s="268"/>
      <c r="E41" s="268"/>
      <c r="F41" s="268"/>
      <c r="G41" s="268"/>
      <c r="H41" s="268"/>
      <c r="I41" s="268"/>
      <c r="J41" s="268"/>
      <c r="K41" s="268"/>
      <c r="L41" s="268"/>
      <c r="M41" s="268"/>
      <c r="N41" s="268"/>
      <c r="O41" s="268"/>
      <c r="P41" s="268"/>
      <c r="Q41" s="268"/>
      <c r="R41" s="268"/>
      <c r="S41" s="268"/>
    </row>
    <row r="42" spans="1:19" s="269" customFormat="1" ht="18.600000000000001" customHeight="1">
      <c r="A42" s="1214" t="s">
        <v>230</v>
      </c>
      <c r="B42" s="1215"/>
      <c r="C42" s="1215"/>
      <c r="D42" s="1215"/>
      <c r="E42" s="1215"/>
      <c r="F42" s="1215"/>
      <c r="G42" s="1215"/>
      <c r="H42" s="1215"/>
      <c r="I42" s="1215"/>
      <c r="J42" s="1215"/>
      <c r="K42" s="1215"/>
      <c r="L42" s="1215"/>
      <c r="M42" s="1215"/>
      <c r="N42" s="1215"/>
      <c r="O42" s="1215"/>
      <c r="P42" s="1215"/>
      <c r="Q42" s="1215"/>
      <c r="R42" s="1215"/>
      <c r="S42" s="1216"/>
    </row>
    <row r="43" spans="1:19" s="270" customFormat="1" ht="14.4">
      <c r="A43" s="1220" t="s">
        <v>225</v>
      </c>
      <c r="B43" s="1221"/>
      <c r="C43" s="1221"/>
      <c r="D43" s="1221"/>
      <c r="E43" s="1221"/>
      <c r="F43" s="1221"/>
      <c r="G43" s="1221"/>
      <c r="H43" s="1221"/>
      <c r="I43" s="1221"/>
      <c r="J43" s="1221"/>
      <c r="K43" s="1221"/>
      <c r="L43" s="1221"/>
      <c r="M43" s="1221"/>
      <c r="N43" s="1221"/>
      <c r="O43" s="1221"/>
      <c r="P43" s="1221"/>
      <c r="Q43" s="1221"/>
      <c r="R43" s="1221"/>
      <c r="S43" s="1222"/>
    </row>
    <row r="44" spans="1:19" s="269" customFormat="1" ht="31.2" customHeight="1">
      <c r="A44" s="1223" t="s">
        <v>226</v>
      </c>
      <c r="B44" s="1213"/>
      <c r="C44" s="1224"/>
      <c r="D44" s="1224"/>
      <c r="E44" s="1224"/>
      <c r="F44" s="1224"/>
      <c r="G44" s="1224"/>
      <c r="H44" s="1224"/>
      <c r="I44" s="1224"/>
      <c r="J44" s="1224"/>
      <c r="K44" s="1224"/>
      <c r="L44" s="1213" t="s">
        <v>227</v>
      </c>
      <c r="M44" s="1213"/>
      <c r="N44" s="1213"/>
      <c r="O44" s="271"/>
      <c r="P44" s="271"/>
      <c r="Q44" s="272"/>
      <c r="R44" s="272"/>
      <c r="S44" s="273"/>
    </row>
    <row r="45" spans="1:19" ht="29.4" customHeight="1">
      <c r="A45" s="1217" t="s">
        <v>224</v>
      </c>
      <c r="B45" s="1218"/>
      <c r="C45" s="1218"/>
      <c r="D45" s="1218"/>
      <c r="E45" s="1218"/>
      <c r="F45" s="1218"/>
      <c r="G45" s="1218"/>
      <c r="H45" s="1218"/>
      <c r="I45" s="1218"/>
      <c r="J45" s="1218"/>
      <c r="K45" s="1218"/>
      <c r="L45" s="1218"/>
      <c r="M45" s="1218"/>
      <c r="N45" s="1218"/>
      <c r="O45" s="1218"/>
      <c r="P45" s="1218"/>
      <c r="Q45" s="1218"/>
      <c r="R45" s="1218"/>
      <c r="S45" s="1219"/>
    </row>
    <row r="46" spans="1:19" ht="42.6" customHeight="1" thickBot="1">
      <c r="A46" s="1225" t="s">
        <v>228</v>
      </c>
      <c r="B46" s="1226"/>
      <c r="C46" s="1226"/>
      <c r="D46" s="1226"/>
      <c r="E46" s="1226"/>
      <c r="F46" s="1226"/>
      <c r="G46" s="1226"/>
      <c r="H46" s="1226"/>
      <c r="I46" s="1226"/>
      <c r="J46" s="1226"/>
      <c r="K46" s="1226"/>
      <c r="L46" s="1226"/>
      <c r="M46" s="1226"/>
      <c r="N46" s="1226"/>
      <c r="O46" s="1226"/>
      <c r="P46" s="1226"/>
      <c r="Q46" s="1226"/>
      <c r="R46" s="1226"/>
      <c r="S46" s="1227"/>
    </row>
    <row r="47" spans="1:19" ht="10.5" customHeight="1">
      <c r="O47" s="1212" t="str">
        <f>①活動計画表!AK91</f>
        <v>ver2607</v>
      </c>
      <c r="P47" s="1212"/>
      <c r="Q47" s="1212"/>
      <c r="R47" s="1212"/>
      <c r="S47" s="1212"/>
    </row>
  </sheetData>
  <sheetProtection selectLockedCells="1"/>
  <mergeCells count="62">
    <mergeCell ref="G34:K34"/>
    <mergeCell ref="M31:Q31"/>
    <mergeCell ref="M32:Q32"/>
    <mergeCell ref="M33:Q33"/>
    <mergeCell ref="M34:Q34"/>
    <mergeCell ref="R34:S34"/>
    <mergeCell ref="P9:S9"/>
    <mergeCell ref="P10:Q16"/>
    <mergeCell ref="P17:Q17"/>
    <mergeCell ref="P18:Q18"/>
    <mergeCell ref="R30:S30"/>
    <mergeCell ref="P19:Q19"/>
    <mergeCell ref="A8:H8"/>
    <mergeCell ref="H1:S1"/>
    <mergeCell ref="R31:S31"/>
    <mergeCell ref="R32:S32"/>
    <mergeCell ref="R33:S33"/>
    <mergeCell ref="G33:K33"/>
    <mergeCell ref="M5:P5"/>
    <mergeCell ref="A5:B5"/>
    <mergeCell ref="A6:B6"/>
    <mergeCell ref="C5:H5"/>
    <mergeCell ref="C6:H6"/>
    <mergeCell ref="J5:L6"/>
    <mergeCell ref="A1:F1"/>
    <mergeCell ref="A2:F3"/>
    <mergeCell ref="G27:I27"/>
    <mergeCell ref="A27:E27"/>
    <mergeCell ref="C16:H16"/>
    <mergeCell ref="A25:E25"/>
    <mergeCell ref="A26:E26"/>
    <mergeCell ref="B11:B16"/>
    <mergeCell ref="C12:H12"/>
    <mergeCell ref="C13:H13"/>
    <mergeCell ref="C14:H14"/>
    <mergeCell ref="C15:H15"/>
    <mergeCell ref="C11:H11"/>
    <mergeCell ref="A24:E24"/>
    <mergeCell ref="G25:I25"/>
    <mergeCell ref="G26:I26"/>
    <mergeCell ref="I8:S8"/>
    <mergeCell ref="P6:S6"/>
    <mergeCell ref="H2:S3"/>
    <mergeCell ref="O47:S47"/>
    <mergeCell ref="L44:N44"/>
    <mergeCell ref="A42:S42"/>
    <mergeCell ref="A45:S45"/>
    <mergeCell ref="A43:S43"/>
    <mergeCell ref="A44:B44"/>
    <mergeCell ref="C44:K44"/>
    <mergeCell ref="A46:S46"/>
    <mergeCell ref="A37:S40"/>
    <mergeCell ref="P20:Q20"/>
    <mergeCell ref="P21:Q21"/>
    <mergeCell ref="A9:O9"/>
    <mergeCell ref="G24:J24"/>
    <mergeCell ref="F31:F33"/>
    <mergeCell ref="M30:Q30"/>
    <mergeCell ref="A30:E30"/>
    <mergeCell ref="G30:K30"/>
    <mergeCell ref="G31:K31"/>
    <mergeCell ref="G32:K32"/>
  </mergeCells>
  <phoneticPr fontId="2"/>
  <conditionalFormatting sqref="C5:H6">
    <cfRule type="cellIs" dxfId="220" priority="2" operator="equal">
      <formula>0</formula>
    </cfRule>
  </conditionalFormatting>
  <conditionalFormatting sqref="J5 M6:N6">
    <cfRule type="cellIs" dxfId="219" priority="3" operator="equal">
      <formula>0</formula>
    </cfRule>
  </conditionalFormatting>
  <conditionalFormatting sqref="M5:P5 P6:S6">
    <cfRule type="cellIs" dxfId="218" priority="1" operator="equal">
      <formula>0</formula>
    </cfRule>
  </conditionalFormatting>
  <printOptions horizontalCentered="1"/>
  <pageMargins left="0.59055118110236227" right="0.59055118110236227" top="0.59055118110236227" bottom="0.23622047244094491" header="0" footer="0"/>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7" r:id="rId4" name="Check Box 9">
              <controlPr defaultSize="0" autoFill="0" autoLine="0" autoPict="0">
                <anchor moveWithCells="1">
                  <from>
                    <xdr:col>18</xdr:col>
                    <xdr:colOff>129540</xdr:colOff>
                    <xdr:row>30</xdr:row>
                    <xdr:rowOff>7620</xdr:rowOff>
                  </from>
                  <to>
                    <xdr:col>18</xdr:col>
                    <xdr:colOff>350520</xdr:colOff>
                    <xdr:row>31</xdr:row>
                    <xdr:rowOff>22860</xdr:rowOff>
                  </to>
                </anchor>
              </controlPr>
            </control>
          </mc:Choice>
        </mc:AlternateContent>
        <mc:AlternateContent xmlns:mc="http://schemas.openxmlformats.org/markup-compatibility/2006">
          <mc:Choice Requires="x14">
            <control shapeId="17412" r:id="rId5" name="Check Box 4">
              <controlPr defaultSize="0" autoFill="0" autoLine="0" autoPict="0">
                <anchor moveWithCells="1">
                  <from>
                    <xdr:col>11</xdr:col>
                    <xdr:colOff>137160</xdr:colOff>
                    <xdr:row>30</xdr:row>
                    <xdr:rowOff>7620</xdr:rowOff>
                  </from>
                  <to>
                    <xdr:col>11</xdr:col>
                    <xdr:colOff>388620</xdr:colOff>
                    <xdr:row>31</xdr:row>
                    <xdr:rowOff>22860</xdr:rowOff>
                  </to>
                </anchor>
              </controlPr>
            </control>
          </mc:Choice>
        </mc:AlternateContent>
        <mc:AlternateContent xmlns:mc="http://schemas.openxmlformats.org/markup-compatibility/2006">
          <mc:Choice Requires="x14">
            <control shapeId="17413" r:id="rId6" name="Check Box 5">
              <controlPr defaultSize="0" autoFill="0" autoLine="0" autoPict="0">
                <anchor moveWithCells="1">
                  <from>
                    <xdr:col>11</xdr:col>
                    <xdr:colOff>137160</xdr:colOff>
                    <xdr:row>33</xdr:row>
                    <xdr:rowOff>7620</xdr:rowOff>
                  </from>
                  <to>
                    <xdr:col>11</xdr:col>
                    <xdr:colOff>388620</xdr:colOff>
                    <xdr:row>34</xdr:row>
                    <xdr:rowOff>22860</xdr:rowOff>
                  </to>
                </anchor>
              </controlPr>
            </control>
          </mc:Choice>
        </mc:AlternateContent>
        <mc:AlternateContent xmlns:mc="http://schemas.openxmlformats.org/markup-compatibility/2006">
          <mc:Choice Requires="x14">
            <control shapeId="17422" r:id="rId7" name="Check Box 14">
              <controlPr defaultSize="0" autoFill="0" autoLine="0" autoPict="0">
                <anchor moveWithCells="1">
                  <from>
                    <xdr:col>5</xdr:col>
                    <xdr:colOff>144780</xdr:colOff>
                    <xdr:row>30</xdr:row>
                    <xdr:rowOff>228600</xdr:rowOff>
                  </from>
                  <to>
                    <xdr:col>5</xdr:col>
                    <xdr:colOff>373380</xdr:colOff>
                    <xdr:row>32</xdr:row>
                    <xdr:rowOff>0</xdr:rowOff>
                  </to>
                </anchor>
              </controlPr>
            </control>
          </mc:Choice>
        </mc:AlternateContent>
        <mc:AlternateContent xmlns:mc="http://schemas.openxmlformats.org/markup-compatibility/2006">
          <mc:Choice Requires="x14">
            <control shapeId="17428" r:id="rId8" name="Check Box 20">
              <controlPr defaultSize="0" autoFill="0" autoLine="0" autoPict="0">
                <anchor moveWithCells="1">
                  <from>
                    <xdr:col>11</xdr:col>
                    <xdr:colOff>137160</xdr:colOff>
                    <xdr:row>31</xdr:row>
                    <xdr:rowOff>0</xdr:rowOff>
                  </from>
                  <to>
                    <xdr:col>11</xdr:col>
                    <xdr:colOff>388620</xdr:colOff>
                    <xdr:row>32</xdr:row>
                    <xdr:rowOff>7620</xdr:rowOff>
                  </to>
                </anchor>
              </controlPr>
            </control>
          </mc:Choice>
        </mc:AlternateContent>
        <mc:AlternateContent xmlns:mc="http://schemas.openxmlformats.org/markup-compatibility/2006">
          <mc:Choice Requires="x14">
            <control shapeId="17429" r:id="rId9" name="Check Box 21">
              <controlPr defaultSize="0" autoFill="0" autoLine="0" autoPict="0">
                <anchor moveWithCells="1">
                  <from>
                    <xdr:col>11</xdr:col>
                    <xdr:colOff>137160</xdr:colOff>
                    <xdr:row>32</xdr:row>
                    <xdr:rowOff>0</xdr:rowOff>
                  </from>
                  <to>
                    <xdr:col>11</xdr:col>
                    <xdr:colOff>388620</xdr:colOff>
                    <xdr:row>33</xdr:row>
                    <xdr:rowOff>7620</xdr:rowOff>
                  </to>
                </anchor>
              </controlPr>
            </control>
          </mc:Choice>
        </mc:AlternateContent>
        <mc:AlternateContent xmlns:mc="http://schemas.openxmlformats.org/markup-compatibility/2006">
          <mc:Choice Requires="x14">
            <control shapeId="17431" r:id="rId10" name="Check Box 23">
              <controlPr defaultSize="0" autoFill="0" autoLine="0" autoPict="0">
                <anchor moveWithCells="1">
                  <from>
                    <xdr:col>18</xdr:col>
                    <xdr:colOff>129540</xdr:colOff>
                    <xdr:row>30</xdr:row>
                    <xdr:rowOff>228600</xdr:rowOff>
                  </from>
                  <to>
                    <xdr:col>18</xdr:col>
                    <xdr:colOff>350520</xdr:colOff>
                    <xdr:row>32</xdr:row>
                    <xdr:rowOff>0</xdr:rowOff>
                  </to>
                </anchor>
              </controlPr>
            </control>
          </mc:Choice>
        </mc:AlternateContent>
        <mc:AlternateContent xmlns:mc="http://schemas.openxmlformats.org/markup-compatibility/2006">
          <mc:Choice Requires="x14">
            <control shapeId="17432" r:id="rId11" name="Check Box 24">
              <controlPr defaultSize="0" autoFill="0" autoLine="0" autoPict="0">
                <anchor moveWithCells="1">
                  <from>
                    <xdr:col>18</xdr:col>
                    <xdr:colOff>129540</xdr:colOff>
                    <xdr:row>31</xdr:row>
                    <xdr:rowOff>228600</xdr:rowOff>
                  </from>
                  <to>
                    <xdr:col>18</xdr:col>
                    <xdr:colOff>342900</xdr:colOff>
                    <xdr:row>33</xdr:row>
                    <xdr:rowOff>0</xdr:rowOff>
                  </to>
                </anchor>
              </controlPr>
            </control>
          </mc:Choice>
        </mc:AlternateContent>
        <mc:AlternateContent xmlns:mc="http://schemas.openxmlformats.org/markup-compatibility/2006">
          <mc:Choice Requires="x14">
            <control shapeId="17433" r:id="rId12" name="Check Box 25">
              <controlPr defaultSize="0" autoFill="0" autoLine="0" autoPict="0">
                <anchor moveWithCells="1">
                  <from>
                    <xdr:col>18</xdr:col>
                    <xdr:colOff>129540</xdr:colOff>
                    <xdr:row>32</xdr:row>
                    <xdr:rowOff>228600</xdr:rowOff>
                  </from>
                  <to>
                    <xdr:col>18</xdr:col>
                    <xdr:colOff>342900</xdr:colOff>
                    <xdr:row>34</xdr:row>
                    <xdr:rowOff>0</xdr:rowOff>
                  </to>
                </anchor>
              </controlPr>
            </control>
          </mc:Choice>
        </mc:AlternateContent>
        <mc:AlternateContent xmlns:mc="http://schemas.openxmlformats.org/markup-compatibility/2006">
          <mc:Choice Requires="x14">
            <control shapeId="17434" r:id="rId13" name="Check Box 26">
              <controlPr defaultSize="0" autoFill="0" autoLine="0" autoPict="0">
                <anchor moveWithCells="1">
                  <from>
                    <xdr:col>5</xdr:col>
                    <xdr:colOff>144780</xdr:colOff>
                    <xdr:row>33</xdr:row>
                    <xdr:rowOff>0</xdr:rowOff>
                  </from>
                  <to>
                    <xdr:col>5</xdr:col>
                    <xdr:colOff>365760</xdr:colOff>
                    <xdr:row>34</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●ご利用者情報</vt:lpstr>
      <vt:lpstr>①活動計画表</vt:lpstr>
      <vt:lpstr>記入例①活動計画表</vt:lpstr>
      <vt:lpstr>②-1宿泊者名簿 (コテージ用)</vt:lpstr>
      <vt:lpstr>②-2宿泊者名簿 (宿泊棟用)</vt:lpstr>
      <vt:lpstr>③食数希望表</vt:lpstr>
      <vt:lpstr>④アレルギー調査書</vt:lpstr>
      <vt:lpstr>⑤物品借用購入希望</vt:lpstr>
      <vt:lpstr>●ご利用者情報!Print_Area</vt:lpstr>
      <vt:lpstr>①活動計画表!Print_Area</vt:lpstr>
      <vt:lpstr>'②-1宿泊者名簿 (コテージ用)'!Print_Area</vt:lpstr>
      <vt:lpstr>'②-2宿泊者名簿 (宿泊棟用)'!Print_Area</vt:lpstr>
      <vt:lpstr>③食数希望表!Print_Area</vt:lpstr>
      <vt:lpstr>④アレルギー調査書!Print_Area</vt:lpstr>
      <vt:lpstr>⑤物品借用購入希望!Print_Area</vt:lpstr>
      <vt:lpstr>記入例①活動計画表!Print_Area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masayo</dc:creator>
  <cp:lastModifiedBy>恭一 武田</cp:lastModifiedBy>
  <cp:lastPrinted>2026-07-22T01:19:32Z</cp:lastPrinted>
  <dcterms:created xsi:type="dcterms:W3CDTF">2009-10-19T10:59:03Z</dcterms:created>
  <dcterms:modified xsi:type="dcterms:W3CDTF">2026-07-22T02:58:20Z</dcterms:modified>
</cp:coreProperties>
</file>