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Ls210dd84\似島共有フォルダ\06_「団体受付・提出・発送・調整・確認書類」\「事前提出書類」\事前提出書類202603版\"/>
    </mc:Choice>
  </mc:AlternateContent>
  <xr:revisionPtr revIDLastSave="0" documentId="13_ncr:1_{D69750D2-91DC-40D8-9057-9B9344FBE02B}" xr6:coauthVersionLast="47" xr6:coauthVersionMax="47" xr10:uidLastSave="{00000000-0000-0000-0000-000000000000}"/>
  <bookViews>
    <workbookView xWindow="-108" yWindow="-108" windowWidth="23256" windowHeight="12456" tabRatio="835" xr2:uid="{5DFCCC98-ADF4-4ABD-B1C8-B81D1E7DD357}"/>
  </bookViews>
  <sheets>
    <sheet name="●ご利用者情報" sheetId="15" r:id="rId1"/>
    <sheet name="①活動計画表" sheetId="8" r:id="rId2"/>
    <sheet name="記入例①活動計画表" sheetId="21" r:id="rId3"/>
    <sheet name="②-1宿泊者名簿 (コテージ用)" sheetId="9" r:id="rId4"/>
    <sheet name="②-2宿泊者名簿 (宿泊棟用)" sheetId="10" r:id="rId5"/>
    <sheet name="③食数希望表" sheetId="11" r:id="rId6"/>
    <sheet name="④アレルギー調査書" sheetId="19" r:id="rId7"/>
    <sheet name="⑤物品借用購入希望" sheetId="16" r:id="rId8"/>
  </sheets>
  <definedNames>
    <definedName name="_xlnm.Print_Area" localSheetId="0">●ご利用者情報!$A$1:$H$43</definedName>
    <definedName name="_xlnm.Print_Area" localSheetId="1">①活動計画表!$A$1:$AV$91</definedName>
    <definedName name="_xlnm.Print_Area" localSheetId="3">'②-1宿泊者名簿 (コテージ用)'!$A$1:$AB$143</definedName>
    <definedName name="_xlnm.Print_Area" localSheetId="4">'②-2宿泊者名簿 (宿泊棟用)'!$A$1:$Y$153</definedName>
    <definedName name="_xlnm.Print_Area" localSheetId="5">③食数希望表!$A$1:$AB$69</definedName>
    <definedName name="_xlnm.Print_Area" localSheetId="6">④アレルギー調査書!$A$1:$AB$50</definedName>
    <definedName name="_xlnm.Print_Area" localSheetId="7">⑤物品借用購入希望!$A$1:$S$47</definedName>
    <definedName name="_xlnm.Print_Area" localSheetId="2">記入例①活動計画表!$A$1:$AW$91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38" i="9" l="1"/>
  <c r="Y138" i="9"/>
  <c r="O100" i="9"/>
  <c r="O99" i="9"/>
  <c r="O47" i="9"/>
  <c r="O46" i="9"/>
  <c r="O137" i="9"/>
  <c r="O136" i="9"/>
  <c r="X17" i="21"/>
  <c r="E24" i="15"/>
  <c r="E23" i="15"/>
  <c r="E18" i="15"/>
  <c r="P6" i="16"/>
  <c r="M5" i="16"/>
  <c r="C5" i="16"/>
  <c r="C6" i="16"/>
  <c r="G6" i="9"/>
  <c r="G5" i="9"/>
  <c r="J3" i="9"/>
  <c r="S3" i="9"/>
  <c r="J56" i="9"/>
  <c r="S56" i="9"/>
  <c r="G58" i="9"/>
  <c r="G59" i="9"/>
  <c r="J109" i="9"/>
  <c r="S109" i="9"/>
  <c r="G111" i="9"/>
  <c r="G112" i="9"/>
  <c r="M150" i="10"/>
  <c r="M99" i="10"/>
  <c r="M48" i="10"/>
  <c r="W149" i="10" s="1"/>
  <c r="K138" i="9"/>
  <c r="K101" i="9"/>
  <c r="K48" i="9"/>
  <c r="F18" i="15"/>
  <c r="G17" i="15"/>
  <c r="F17" i="15"/>
  <c r="G99" i="9"/>
  <c r="AD12" i="9"/>
  <c r="AD13" i="9"/>
  <c r="C46" i="9" s="1"/>
  <c r="AD14" i="9"/>
  <c r="AD15" i="9"/>
  <c r="AD16" i="9"/>
  <c r="AD17" i="9"/>
  <c r="AD19" i="9"/>
  <c r="AD20" i="9"/>
  <c r="AD21" i="9"/>
  <c r="AD22" i="9"/>
  <c r="AD23" i="9"/>
  <c r="AD24" i="9"/>
  <c r="AD25" i="9"/>
  <c r="AD18" i="9"/>
  <c r="AE21" i="9"/>
  <c r="AE22" i="9"/>
  <c r="AE23" i="9"/>
  <c r="AE24" i="9"/>
  <c r="AE25" i="9"/>
  <c r="AE12" i="9"/>
  <c r="AE13" i="9"/>
  <c r="AE14" i="9"/>
  <c r="AE15" i="9"/>
  <c r="AE16" i="9"/>
  <c r="AE17" i="9"/>
  <c r="AE18" i="9"/>
  <c r="AE19" i="9"/>
  <c r="AE20" i="9"/>
  <c r="AE29" i="9"/>
  <c r="AE30" i="9"/>
  <c r="AE31" i="9"/>
  <c r="AE32" i="9"/>
  <c r="AE33" i="9"/>
  <c r="AE34" i="9"/>
  <c r="AE35" i="9"/>
  <c r="AE36" i="9"/>
  <c r="AE37" i="9"/>
  <c r="AE38" i="9"/>
  <c r="AE40" i="9"/>
  <c r="AE41" i="9"/>
  <c r="AE42" i="9"/>
  <c r="AE39" i="9"/>
  <c r="AD37" i="9"/>
  <c r="AD38" i="9"/>
  <c r="AD39" i="9"/>
  <c r="AD40" i="9"/>
  <c r="AD41" i="9"/>
  <c r="AD42" i="9"/>
  <c r="AD29" i="9"/>
  <c r="AD30" i="9"/>
  <c r="AD31" i="9"/>
  <c r="AD32" i="9"/>
  <c r="AD33" i="9"/>
  <c r="AD34" i="9"/>
  <c r="AD35" i="9"/>
  <c r="AD36" i="9"/>
  <c r="Y8" i="8"/>
  <c r="AA62" i="10"/>
  <c r="AB62" i="10"/>
  <c r="I98" i="10" s="1"/>
  <c r="AA63" i="10"/>
  <c r="AB63" i="10"/>
  <c r="AA64" i="10"/>
  <c r="AB64" i="10"/>
  <c r="AA65" i="10"/>
  <c r="AB65" i="10"/>
  <c r="AA66" i="10"/>
  <c r="AB66" i="10"/>
  <c r="AA67" i="10"/>
  <c r="AB67" i="10"/>
  <c r="AA68" i="10"/>
  <c r="AB68" i="10"/>
  <c r="AA69" i="10"/>
  <c r="AB69" i="10"/>
  <c r="AA70" i="10"/>
  <c r="AB70" i="10"/>
  <c r="AA71" i="10"/>
  <c r="AB71" i="10"/>
  <c r="AA72" i="10"/>
  <c r="AB72" i="10"/>
  <c r="AA73" i="10"/>
  <c r="AB73" i="10"/>
  <c r="AA74" i="10"/>
  <c r="AB74" i="10"/>
  <c r="AA75" i="10"/>
  <c r="AB75" i="10"/>
  <c r="AA76" i="10"/>
  <c r="AB76" i="10"/>
  <c r="AA77" i="10"/>
  <c r="AB77" i="10"/>
  <c r="AA78" i="10"/>
  <c r="AB78" i="10"/>
  <c r="AA79" i="10"/>
  <c r="AB79" i="10"/>
  <c r="AA80" i="10"/>
  <c r="AB80" i="10"/>
  <c r="G97" i="10" s="1"/>
  <c r="AA81" i="10"/>
  <c r="AB81" i="10"/>
  <c r="AA82" i="10"/>
  <c r="AB82" i="10"/>
  <c r="AA83" i="10"/>
  <c r="AB83" i="10"/>
  <c r="AA84" i="10"/>
  <c r="AB84" i="10"/>
  <c r="AA85" i="10"/>
  <c r="AB85" i="10"/>
  <c r="AA86" i="10"/>
  <c r="AB86" i="10"/>
  <c r="AA87" i="10"/>
  <c r="AB87" i="10"/>
  <c r="AA88" i="10"/>
  <c r="AB88" i="10"/>
  <c r="AA89" i="10"/>
  <c r="AB89" i="10"/>
  <c r="AA90" i="10"/>
  <c r="AB90" i="10"/>
  <c r="AA91" i="10"/>
  <c r="AB91" i="10"/>
  <c r="AA92" i="10"/>
  <c r="AB92" i="10"/>
  <c r="AA93" i="10"/>
  <c r="AB93" i="10"/>
  <c r="AA94" i="10"/>
  <c r="AB94" i="10"/>
  <c r="AB61" i="10"/>
  <c r="AA61" i="10"/>
  <c r="AA113" i="10"/>
  <c r="AB113" i="10"/>
  <c r="AA114" i="10"/>
  <c r="AB114" i="10"/>
  <c r="AA115" i="10"/>
  <c r="AB115" i="10"/>
  <c r="AA116" i="10"/>
  <c r="AB116" i="10"/>
  <c r="AA117" i="10"/>
  <c r="AB117" i="10"/>
  <c r="AA118" i="10"/>
  <c r="AB118" i="10"/>
  <c r="AA119" i="10"/>
  <c r="AB119" i="10"/>
  <c r="AA120" i="10"/>
  <c r="AB120" i="10"/>
  <c r="AA121" i="10"/>
  <c r="AB121" i="10"/>
  <c r="AA122" i="10"/>
  <c r="AB122" i="10"/>
  <c r="AA123" i="10"/>
  <c r="AB123" i="10"/>
  <c r="AA124" i="10"/>
  <c r="AB124" i="10"/>
  <c r="AA125" i="10"/>
  <c r="AB125" i="10"/>
  <c r="AA126" i="10"/>
  <c r="AB126" i="10"/>
  <c r="AA127" i="10"/>
  <c r="AB127" i="10"/>
  <c r="AA128" i="10"/>
  <c r="AB128" i="10"/>
  <c r="AA129" i="10"/>
  <c r="AB129" i="10"/>
  <c r="AA130" i="10"/>
  <c r="AB130" i="10"/>
  <c r="AA131" i="10"/>
  <c r="AB131" i="10"/>
  <c r="AA132" i="10"/>
  <c r="AB132" i="10"/>
  <c r="AA133" i="10"/>
  <c r="AB133" i="10"/>
  <c r="AA134" i="10"/>
  <c r="AB134" i="10"/>
  <c r="AA135" i="10"/>
  <c r="AB135" i="10"/>
  <c r="AA136" i="10"/>
  <c r="AB136" i="10"/>
  <c r="AA137" i="10"/>
  <c r="AB137" i="10"/>
  <c r="AA138" i="10"/>
  <c r="AB138" i="10"/>
  <c r="AA139" i="10"/>
  <c r="AB139" i="10"/>
  <c r="AA140" i="10"/>
  <c r="AB140" i="10"/>
  <c r="AA141" i="10"/>
  <c r="AB141" i="10"/>
  <c r="AA142" i="10"/>
  <c r="AB142" i="10"/>
  <c r="AA143" i="10"/>
  <c r="AB143" i="10"/>
  <c r="AA144" i="10"/>
  <c r="AB144" i="10"/>
  <c r="AA145" i="10"/>
  <c r="AB145" i="10"/>
  <c r="AB112" i="10"/>
  <c r="AA112" i="10"/>
  <c r="I148" i="10" s="1"/>
  <c r="AB11" i="10"/>
  <c r="AB12" i="10"/>
  <c r="AB13" i="10"/>
  <c r="AB14" i="10"/>
  <c r="AB15" i="10"/>
  <c r="AB16" i="10"/>
  <c r="AB17" i="10"/>
  <c r="AB18" i="10"/>
  <c r="AB19" i="10"/>
  <c r="AB20" i="10"/>
  <c r="G47" i="10" s="1"/>
  <c r="AB21" i="10"/>
  <c r="AB22" i="10"/>
  <c r="AB23" i="10"/>
  <c r="AB24" i="10"/>
  <c r="AB25" i="10"/>
  <c r="AB26" i="10"/>
  <c r="AB27" i="10"/>
  <c r="AB28" i="10"/>
  <c r="AB29" i="10"/>
  <c r="AB30" i="10"/>
  <c r="AB31" i="10"/>
  <c r="AB32" i="10"/>
  <c r="AB33" i="10"/>
  <c r="AB34" i="10"/>
  <c r="AB35" i="10"/>
  <c r="AB36" i="10"/>
  <c r="AB37" i="10"/>
  <c r="AB38" i="10"/>
  <c r="AB39" i="10"/>
  <c r="AB40" i="10"/>
  <c r="AB41" i="10"/>
  <c r="AB42" i="10"/>
  <c r="AB43" i="10"/>
  <c r="AB10" i="10"/>
  <c r="AA11" i="10"/>
  <c r="AA12" i="10"/>
  <c r="AA13" i="10"/>
  <c r="AA14" i="10"/>
  <c r="AA15" i="10"/>
  <c r="AA16" i="10"/>
  <c r="AA17" i="10"/>
  <c r="AA18" i="10"/>
  <c r="AA19" i="10"/>
  <c r="AA20" i="10"/>
  <c r="AA21" i="10"/>
  <c r="AA22" i="10"/>
  <c r="AA23" i="10"/>
  <c r="AA24" i="10"/>
  <c r="AA25" i="10"/>
  <c r="AA26" i="10"/>
  <c r="AA27" i="10"/>
  <c r="AA28" i="10"/>
  <c r="AA29" i="10"/>
  <c r="AA30" i="10"/>
  <c r="AA31" i="10"/>
  <c r="AA32" i="10"/>
  <c r="AA33" i="10"/>
  <c r="AA34" i="10"/>
  <c r="AA35" i="10"/>
  <c r="AA36" i="10"/>
  <c r="AA37" i="10"/>
  <c r="AA38" i="10"/>
  <c r="AA39" i="10"/>
  <c r="AA40" i="10"/>
  <c r="AA41" i="10"/>
  <c r="AA42" i="10"/>
  <c r="AA43" i="10"/>
  <c r="AA10" i="10"/>
  <c r="AO2" i="8"/>
  <c r="E108" i="10"/>
  <c r="E107" i="10"/>
  <c r="E57" i="10"/>
  <c r="E56" i="10"/>
  <c r="Y5" i="8"/>
  <c r="E6" i="10"/>
  <c r="E5" i="10"/>
  <c r="X143" i="9"/>
  <c r="X53" i="9"/>
  <c r="AD143" i="9"/>
  <c r="AD142" i="9"/>
  <c r="AD141" i="9"/>
  <c r="AD140" i="9"/>
  <c r="AD139" i="9"/>
  <c r="AD138" i="9"/>
  <c r="AD137" i="9"/>
  <c r="AD136" i="9"/>
  <c r="AD135" i="9"/>
  <c r="AD134" i="9"/>
  <c r="AE133" i="9"/>
  <c r="AD133" i="9"/>
  <c r="AE132" i="9"/>
  <c r="AD132" i="9"/>
  <c r="AE131" i="9"/>
  <c r="AD131" i="9"/>
  <c r="AE130" i="9"/>
  <c r="AD130" i="9"/>
  <c r="AE129" i="9"/>
  <c r="AD129" i="9"/>
  <c r="AE128" i="9"/>
  <c r="AD128" i="9"/>
  <c r="AE127" i="9"/>
  <c r="AD127" i="9"/>
  <c r="AE126" i="9"/>
  <c r="AD126" i="9"/>
  <c r="AE125" i="9"/>
  <c r="AD125" i="9"/>
  <c r="AE124" i="9"/>
  <c r="AD124" i="9"/>
  <c r="AE123" i="9"/>
  <c r="AD123" i="9"/>
  <c r="AE122" i="9"/>
  <c r="AD122" i="9"/>
  <c r="AE121" i="9"/>
  <c r="AD121" i="9"/>
  <c r="AE120" i="9"/>
  <c r="AD120" i="9"/>
  <c r="AE119" i="9"/>
  <c r="AD119" i="9"/>
  <c r="AE118" i="9"/>
  <c r="AD118" i="9"/>
  <c r="M136" i="9" s="1"/>
  <c r="AE70" i="9"/>
  <c r="AE71" i="9"/>
  <c r="AE72" i="9"/>
  <c r="AE73" i="9"/>
  <c r="AE74" i="9"/>
  <c r="AE75" i="9"/>
  <c r="AE76" i="9"/>
  <c r="AE77" i="9"/>
  <c r="AE78" i="9"/>
  <c r="AD70" i="9"/>
  <c r="AD71" i="9"/>
  <c r="AD72" i="9"/>
  <c r="AD73" i="9"/>
  <c r="AD74" i="9"/>
  <c r="AD75" i="9"/>
  <c r="AD76" i="9"/>
  <c r="AD77" i="9"/>
  <c r="AD78" i="9"/>
  <c r="AE83" i="9"/>
  <c r="AE84" i="9"/>
  <c r="AE85" i="9"/>
  <c r="AE86" i="9"/>
  <c r="AE87" i="9"/>
  <c r="AE88" i="9"/>
  <c r="AE89" i="9"/>
  <c r="AE90" i="9"/>
  <c r="AE91" i="9"/>
  <c r="AE92" i="9"/>
  <c r="AE93" i="9"/>
  <c r="AE94" i="9"/>
  <c r="AE95" i="9"/>
  <c r="AE82" i="9"/>
  <c r="AD83" i="9"/>
  <c r="AD84" i="9"/>
  <c r="AD85" i="9"/>
  <c r="AD86" i="9"/>
  <c r="AD87" i="9"/>
  <c r="AD88" i="9"/>
  <c r="AD89" i="9"/>
  <c r="AD90" i="9"/>
  <c r="AD91" i="9"/>
  <c r="AD92" i="9"/>
  <c r="AD93" i="9"/>
  <c r="AD94" i="9"/>
  <c r="AD95" i="9"/>
  <c r="AD82" i="9"/>
  <c r="AD65" i="9"/>
  <c r="X106" i="9"/>
  <c r="AD106" i="9"/>
  <c r="AD105" i="9"/>
  <c r="AD104" i="9"/>
  <c r="AD103" i="9"/>
  <c r="AD102" i="9"/>
  <c r="AD101" i="9"/>
  <c r="AD100" i="9"/>
  <c r="AD99" i="9"/>
  <c r="AD98" i="9"/>
  <c r="AD97" i="9"/>
  <c r="AE96" i="9"/>
  <c r="AD96" i="9"/>
  <c r="AE81" i="9"/>
  <c r="AD81" i="9"/>
  <c r="AE79" i="9"/>
  <c r="AD79" i="9"/>
  <c r="AE69" i="9"/>
  <c r="AD69" i="9"/>
  <c r="AE68" i="9"/>
  <c r="AD68" i="9"/>
  <c r="AE67" i="9"/>
  <c r="AD67" i="9"/>
  <c r="AE66" i="9"/>
  <c r="AD66" i="9"/>
  <c r="AE65" i="9"/>
  <c r="G100" i="9" s="1"/>
  <c r="K23" i="11"/>
  <c r="R23" i="11" s="1"/>
  <c r="Z23" i="11" s="1"/>
  <c r="Z28" i="11"/>
  <c r="W28" i="11"/>
  <c r="T28" i="11"/>
  <c r="Q28" i="11"/>
  <c r="N28" i="11"/>
  <c r="K28" i="11"/>
  <c r="H28" i="11"/>
  <c r="O47" i="16"/>
  <c r="Y50" i="19"/>
  <c r="W69" i="11"/>
  <c r="T153" i="10"/>
  <c r="T102" i="10"/>
  <c r="T51" i="10"/>
  <c r="I3" i="10"/>
  <c r="I54" i="10" s="1"/>
  <c r="I105" i="10" s="1"/>
  <c r="E19" i="11"/>
  <c r="E18" i="11"/>
  <c r="C5" i="8"/>
  <c r="U13" i="19"/>
  <c r="U12" i="19"/>
  <c r="U10" i="19"/>
  <c r="AA9" i="19"/>
  <c r="U9" i="19"/>
  <c r="E12" i="19"/>
  <c r="E10" i="19"/>
  <c r="E9" i="19"/>
  <c r="E8" i="19"/>
  <c r="I8" i="8"/>
  <c r="Q21" i="11"/>
  <c r="E21" i="11"/>
  <c r="AE26" i="9"/>
  <c r="AE28" i="9"/>
  <c r="AD43" i="9"/>
  <c r="AD44" i="9"/>
  <c r="AD45" i="9"/>
  <c r="AD46" i="9"/>
  <c r="AD47" i="9"/>
  <c r="AD48" i="9"/>
  <c r="AD49" i="9"/>
  <c r="AD50" i="9"/>
  <c r="AD51" i="9"/>
  <c r="AD52" i="9"/>
  <c r="AD53" i="9"/>
  <c r="AE43" i="9"/>
  <c r="AD26" i="9"/>
  <c r="AD28" i="9"/>
  <c r="R19" i="11"/>
  <c r="R18" i="11"/>
  <c r="U16" i="11"/>
  <c r="U17" i="11"/>
  <c r="E16" i="11"/>
  <c r="C13" i="11"/>
  <c r="K17" i="8"/>
  <c r="X17" i="8" s="1"/>
  <c r="AL5" i="8"/>
  <c r="AL6" i="8"/>
  <c r="R3" i="10"/>
  <c r="R54" i="10" s="1"/>
  <c r="R105" i="10" s="1"/>
  <c r="E97" i="10" l="1"/>
  <c r="E98" i="10"/>
  <c r="E99" i="10" s="1"/>
  <c r="E47" i="10"/>
  <c r="O138" i="9"/>
  <c r="N97" i="10"/>
  <c r="N98" i="10"/>
  <c r="K97" i="10"/>
  <c r="K98" i="10"/>
  <c r="I97" i="10"/>
  <c r="I99" i="10" s="1"/>
  <c r="G98" i="10"/>
  <c r="N46" i="10"/>
  <c r="N47" i="10"/>
  <c r="W98" i="10"/>
  <c r="K46" i="10"/>
  <c r="I47" i="10"/>
  <c r="I46" i="10"/>
  <c r="K47" i="10"/>
  <c r="G46" i="10"/>
  <c r="E46" i="10"/>
  <c r="AK17" i="21"/>
  <c r="I149" i="10"/>
  <c r="I150" i="10" s="1"/>
  <c r="K148" i="10"/>
  <c r="K149" i="10"/>
  <c r="N148" i="10"/>
  <c r="N149" i="10"/>
  <c r="E148" i="10"/>
  <c r="E149" i="10"/>
  <c r="G148" i="10"/>
  <c r="G149" i="10"/>
  <c r="M137" i="9"/>
  <c r="M138" i="9" s="1"/>
  <c r="Z101" i="9"/>
  <c r="E100" i="9"/>
  <c r="C100" i="9"/>
  <c r="I99" i="9"/>
  <c r="M99" i="9"/>
  <c r="M100" i="9"/>
  <c r="I100" i="9"/>
  <c r="M46" i="9"/>
  <c r="E46" i="9"/>
  <c r="M47" i="9"/>
  <c r="G136" i="9"/>
  <c r="I136" i="9"/>
  <c r="I137" i="9"/>
  <c r="C137" i="9"/>
  <c r="E137" i="9"/>
  <c r="G137" i="9"/>
  <c r="C99" i="9"/>
  <c r="E99" i="9"/>
  <c r="E136" i="9"/>
  <c r="C136" i="9"/>
  <c r="AK17" i="8"/>
  <c r="G46" i="9"/>
  <c r="I47" i="9"/>
  <c r="G47" i="9"/>
  <c r="C47" i="9"/>
  <c r="E47" i="9"/>
  <c r="I46" i="9"/>
  <c r="G150" i="10" l="1"/>
  <c r="N150" i="10"/>
  <c r="K150" i="10"/>
  <c r="P98" i="10"/>
  <c r="G99" i="10"/>
  <c r="N99" i="10"/>
  <c r="P47" i="10"/>
  <c r="P46" i="10"/>
  <c r="N48" i="10"/>
  <c r="P149" i="10"/>
  <c r="P148" i="10"/>
  <c r="E150" i="10"/>
  <c r="P97" i="10"/>
  <c r="K99" i="10"/>
  <c r="I138" i="9"/>
  <c r="M101" i="9"/>
  <c r="M48" i="9"/>
  <c r="AA138" i="9" s="1"/>
  <c r="C101" i="9"/>
  <c r="I101" i="9"/>
  <c r="G101" i="9"/>
  <c r="E138" i="9"/>
  <c r="G138" i="9"/>
  <c r="C138" i="9"/>
  <c r="E101" i="9"/>
  <c r="G48" i="9"/>
  <c r="X138" i="9" s="1"/>
  <c r="I48" i="9"/>
  <c r="E48" i="9"/>
  <c r="W138" i="9" s="1"/>
  <c r="C48" i="9"/>
  <c r="P150" i="10" l="1"/>
  <c r="X149" i="10"/>
  <c r="P48" i="10"/>
  <c r="P99" i="10"/>
  <c r="X98" i="10"/>
  <c r="V138" i="9"/>
  <c r="V101" i="9"/>
  <c r="W101" i="9"/>
  <c r="X101" i="9"/>
  <c r="Y101" i="9"/>
  <c r="AA101" i="9"/>
  <c r="O101" i="9"/>
  <c r="O48" i="9"/>
  <c r="Y149" i="10" l="1"/>
  <c r="Y98" i="10"/>
  <c r="AB138" i="9"/>
  <c r="AB101" i="9"/>
  <c r="E48" i="10"/>
  <c r="S149" i="10" s="1"/>
  <c r="G48" i="10"/>
  <c r="T149" i="10" s="1"/>
  <c r="I48" i="10"/>
  <c r="U149" i="10" s="1"/>
  <c r="T98" i="10" l="1"/>
  <c r="U98" i="10"/>
  <c r="S98" i="10"/>
  <c r="K48" i="10"/>
  <c r="V149" i="10" s="1"/>
  <c r="V9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7" authorId="0" shapeId="0" xr:uid="{29A6EF0D-0230-41A5-8B62-E0DA64B1B3D4}">
      <text>
        <r>
          <rPr>
            <b/>
            <sz val="14"/>
            <color indexed="10"/>
            <rFont val="MS P ゴシック"/>
            <family val="3"/>
            <charset val="128"/>
          </rPr>
          <t>注）船の時刻表は船会社のHP等でご確認ください。</t>
        </r>
      </text>
    </comment>
    <comment ref="D18" authorId="0" shapeId="0" xr:uid="{9C7B5077-3A38-4F75-824E-051C2F69B126}">
      <text>
        <r>
          <rPr>
            <b/>
            <sz val="14"/>
            <color indexed="10"/>
            <rFont val="MS P ゴシック"/>
            <family val="3"/>
            <charset val="128"/>
          </rPr>
          <t>注）船の時刻表は船会社のHP等でご確認ください。</t>
        </r>
      </text>
    </comment>
  </commentList>
</comments>
</file>

<file path=xl/sharedStrings.xml><?xml version="1.0" encoding="utf-8"?>
<sst xmlns="http://schemas.openxmlformats.org/spreadsheetml/2006/main" count="861" uniqueCount="424">
  <si>
    <t>団体名</t>
    <rPh sb="0" eb="3">
      <t>ダンタイメイ</t>
    </rPh>
    <phoneticPr fontId="2"/>
  </si>
  <si>
    <t>連絡先</t>
    <rPh sb="0" eb="3">
      <t>レンラクサキ</t>
    </rPh>
    <phoneticPr fontId="2"/>
  </si>
  <si>
    <t>電話番号</t>
    <rPh sb="0" eb="2">
      <t>デンワ</t>
    </rPh>
    <rPh sb="2" eb="4">
      <t>バンゴウ</t>
    </rPh>
    <phoneticPr fontId="2"/>
  </si>
  <si>
    <t>携帯番号</t>
    <rPh sb="0" eb="2">
      <t>ケイタイ</t>
    </rPh>
    <rPh sb="2" eb="4">
      <t>バンゴウ</t>
    </rPh>
    <phoneticPr fontId="2"/>
  </si>
  <si>
    <t>活動内容</t>
    <rPh sb="0" eb="2">
      <t>カツドウ</t>
    </rPh>
    <rPh sb="2" eb="4">
      <t>ナイヨウ</t>
    </rPh>
    <phoneticPr fontId="2"/>
  </si>
  <si>
    <t>行き</t>
    <rPh sb="0" eb="1">
      <t>イ</t>
    </rPh>
    <phoneticPr fontId="2"/>
  </si>
  <si>
    <t>帰り</t>
    <rPh sb="0" eb="1">
      <t>カエ</t>
    </rPh>
    <phoneticPr fontId="2"/>
  </si>
  <si>
    <t>船便</t>
    <rPh sb="0" eb="2">
      <t>フナビン</t>
    </rPh>
    <phoneticPr fontId="2"/>
  </si>
  <si>
    <t>№　　    １　</t>
    <phoneticPr fontId="2"/>
  </si>
  <si>
    <t>＜コテージ１室目＞</t>
    <rPh sb="6" eb="8">
      <t>シツメ</t>
    </rPh>
    <phoneticPr fontId="2"/>
  </si>
  <si>
    <t>＜コテージ２室目＞</t>
    <phoneticPr fontId="2"/>
  </si>
  <si>
    <t>名　　前</t>
  </si>
  <si>
    <t>性別</t>
    <rPh sb="0" eb="2">
      <t>セイベツ</t>
    </rPh>
    <phoneticPr fontId="2"/>
  </si>
  <si>
    <t>学年
年齢</t>
    <rPh sb="0" eb="2">
      <t>ガクネン</t>
    </rPh>
    <rPh sb="3" eb="5">
      <t>ネンレイ</t>
    </rPh>
    <phoneticPr fontId="2"/>
  </si>
  <si>
    <t>＜コテージ３室目＞</t>
    <phoneticPr fontId="2"/>
  </si>
  <si>
    <t>＜コテージ４室目＞</t>
    <phoneticPr fontId="2"/>
  </si>
  <si>
    <t>人数</t>
    <rPh sb="0" eb="2">
      <t>ニンズウ</t>
    </rPh>
    <phoneticPr fontId="2"/>
  </si>
  <si>
    <t>小学生</t>
    <rPh sb="0" eb="3">
      <t>ショウガクセイ</t>
    </rPh>
    <phoneticPr fontId="2"/>
  </si>
  <si>
    <t>中学生</t>
    <rPh sb="0" eb="3">
      <t>チュウガクセイ</t>
    </rPh>
    <phoneticPr fontId="2"/>
  </si>
  <si>
    <t>高校生</t>
    <rPh sb="0" eb="3">
      <t>コウコウセイ</t>
    </rPh>
    <phoneticPr fontId="2"/>
  </si>
  <si>
    <t>大人</t>
    <rPh sb="0" eb="2">
      <t>オトナ</t>
    </rPh>
    <phoneticPr fontId="2"/>
  </si>
  <si>
    <t>幼児</t>
    <rPh sb="0" eb="2">
      <t>ヨウジ</t>
    </rPh>
    <phoneticPr fontId="2"/>
  </si>
  <si>
    <t>合計</t>
    <rPh sb="0" eb="2">
      <t>ゴウケイ</t>
    </rPh>
    <phoneticPr fontId="2"/>
  </si>
  <si>
    <t>男</t>
    <rPh sb="0" eb="1">
      <t>オトコ</t>
    </rPh>
    <phoneticPr fontId="2"/>
  </si>
  <si>
    <t>女</t>
    <rPh sb="0" eb="1">
      <t>オンナ</t>
    </rPh>
    <phoneticPr fontId="2"/>
  </si>
  <si>
    <t>※</t>
    <phoneticPr fontId="2"/>
  </si>
  <si>
    <t>№　　    ２　</t>
    <phoneticPr fontId="2"/>
  </si>
  <si>
    <t>№　　    ３　</t>
    <phoneticPr fontId="2"/>
  </si>
  <si>
    <t>似島歓迎交流センター</t>
    <rPh sb="0" eb="6">
      <t>ニノシマカンゲイコウリュウ</t>
    </rPh>
    <phoneticPr fontId="2"/>
  </si>
  <si>
    <t>申込者</t>
    <rPh sb="0" eb="2">
      <t>モウシコミ</t>
    </rPh>
    <rPh sb="2" eb="3">
      <t>シャ</t>
    </rPh>
    <phoneticPr fontId="2"/>
  </si>
  <si>
    <t>団体名</t>
    <rPh sb="0" eb="2">
      <t>ダンタイ</t>
    </rPh>
    <rPh sb="2" eb="3">
      <t>メイ</t>
    </rPh>
    <phoneticPr fontId="2"/>
  </si>
  <si>
    <t>担当者名</t>
    <rPh sb="0" eb="4">
      <t>タントウシャメイ</t>
    </rPh>
    <phoneticPr fontId="2"/>
  </si>
  <si>
    <t>TEL</t>
    <phoneticPr fontId="2"/>
  </si>
  <si>
    <t>FAX</t>
    <phoneticPr fontId="2"/>
  </si>
  <si>
    <t>EMAIL</t>
    <phoneticPr fontId="2"/>
  </si>
  <si>
    <t>利用日</t>
    <phoneticPr fontId="2"/>
  </si>
  <si>
    <t>２日目</t>
    <rPh sb="1" eb="3">
      <t>ニチメ</t>
    </rPh>
    <phoneticPr fontId="2"/>
  </si>
  <si>
    <t>３日目</t>
    <rPh sb="1" eb="3">
      <t>ニチメ</t>
    </rPh>
    <phoneticPr fontId="2"/>
  </si>
  <si>
    <t>昼食</t>
    <rPh sb="0" eb="1">
      <t>ヒル</t>
    </rPh>
    <rPh sb="1" eb="2">
      <t>ショク</t>
    </rPh>
    <phoneticPr fontId="2"/>
  </si>
  <si>
    <t>夕食</t>
    <rPh sb="0" eb="1">
      <t>ユウ</t>
    </rPh>
    <rPh sb="1" eb="2">
      <t>ショク</t>
    </rPh>
    <phoneticPr fontId="2"/>
  </si>
  <si>
    <t>朝食</t>
    <rPh sb="0" eb="1">
      <t>アサ</t>
    </rPh>
    <rPh sb="1" eb="2">
      <t>ショク</t>
    </rPh>
    <phoneticPr fontId="2"/>
  </si>
  <si>
    <t>昼食</t>
    <rPh sb="0" eb="1">
      <t>ヒル</t>
    </rPh>
    <phoneticPr fontId="2"/>
  </si>
  <si>
    <t>オプション</t>
    <phoneticPr fontId="2"/>
  </si>
  <si>
    <t>野外炊飯</t>
    <rPh sb="0" eb="4">
      <t>ヤガイスイハン</t>
    </rPh>
    <phoneticPr fontId="2"/>
  </si>
  <si>
    <t>セット</t>
    <phoneticPr fontId="2"/>
  </si>
  <si>
    <t>歓迎交流センター</t>
    <rPh sb="0" eb="4">
      <t>カンゲイコウリュウ</t>
    </rPh>
    <phoneticPr fontId="2"/>
  </si>
  <si>
    <t>加茂川</t>
    <rPh sb="0" eb="3">
      <t>カモガワ</t>
    </rPh>
    <phoneticPr fontId="2"/>
  </si>
  <si>
    <t>㊞</t>
    <phoneticPr fontId="2"/>
  </si>
  <si>
    <t>利用期間</t>
    <rPh sb="0" eb="2">
      <t>リヨウ</t>
    </rPh>
    <rPh sb="2" eb="4">
      <t>キカン</t>
    </rPh>
    <phoneticPr fontId="2"/>
  </si>
  <si>
    <t>品　　名</t>
    <rPh sb="0" eb="1">
      <t>シナ</t>
    </rPh>
    <rPh sb="3" eb="4">
      <t>メイ</t>
    </rPh>
    <phoneticPr fontId="2"/>
  </si>
  <si>
    <t>数</t>
    <rPh sb="0" eb="1">
      <t>カズ</t>
    </rPh>
    <phoneticPr fontId="2"/>
  </si>
  <si>
    <t>1個</t>
    <rPh sb="1" eb="2">
      <t>コ</t>
    </rPh>
    <phoneticPr fontId="2"/>
  </si>
  <si>
    <t>2枚</t>
    <rPh sb="1" eb="2">
      <t>マイ</t>
    </rPh>
    <phoneticPr fontId="2"/>
  </si>
  <si>
    <t>1本</t>
    <rPh sb="1" eb="2">
      <t>ホン</t>
    </rPh>
    <phoneticPr fontId="2"/>
  </si>
  <si>
    <t>包丁</t>
    <rPh sb="0" eb="2">
      <t>ホウチョウ</t>
    </rPh>
    <phoneticPr fontId="2"/>
  </si>
  <si>
    <t>3本</t>
    <rPh sb="1" eb="2">
      <t>ホン</t>
    </rPh>
    <phoneticPr fontId="2"/>
  </si>
  <si>
    <t>おたま</t>
    <phoneticPr fontId="2"/>
  </si>
  <si>
    <t>しゃもじ</t>
    <phoneticPr fontId="2"/>
  </si>
  <si>
    <t>金かご</t>
    <rPh sb="0" eb="1">
      <t>カネ</t>
    </rPh>
    <phoneticPr fontId="2"/>
  </si>
  <si>
    <t>住所</t>
    <rPh sb="0" eb="2">
      <t>ジュウショ</t>
    </rPh>
    <phoneticPr fontId="2"/>
  </si>
  <si>
    <t>電話</t>
    <rPh sb="0" eb="2">
      <t>デンワ</t>
    </rPh>
    <phoneticPr fontId="2"/>
  </si>
  <si>
    <t>携帯電話</t>
    <rPh sb="0" eb="4">
      <t>ケイタイデンワ</t>
    </rPh>
    <phoneticPr fontId="2"/>
  </si>
  <si>
    <t>FAX番号</t>
    <rPh sb="3" eb="5">
      <t>バンゴウ</t>
    </rPh>
    <phoneticPr fontId="2"/>
  </si>
  <si>
    <t>到着時間</t>
    <rPh sb="0" eb="4">
      <t>トウチャクジカン</t>
    </rPh>
    <phoneticPr fontId="2"/>
  </si>
  <si>
    <t>出発時間</t>
    <rPh sb="0" eb="4">
      <t>シュッパツジカン</t>
    </rPh>
    <phoneticPr fontId="2"/>
  </si>
  <si>
    <t>似島港着</t>
    <rPh sb="0" eb="3">
      <t>ニノシマコウ</t>
    </rPh>
    <rPh sb="3" eb="4">
      <t>チャク</t>
    </rPh>
    <phoneticPr fontId="2"/>
  </si>
  <si>
    <t>似島港発</t>
    <rPh sb="0" eb="3">
      <t>ニノシマコウ</t>
    </rPh>
    <rPh sb="3" eb="4">
      <t>ハツ</t>
    </rPh>
    <phoneticPr fontId="2"/>
  </si>
  <si>
    <t>学園前桟橋発</t>
    <rPh sb="0" eb="3">
      <t>ガクエンマエ</t>
    </rPh>
    <rPh sb="3" eb="5">
      <t>サンバシ</t>
    </rPh>
    <rPh sb="5" eb="6">
      <t>ハツ</t>
    </rPh>
    <phoneticPr fontId="2"/>
  </si>
  <si>
    <t>学園前桟橋着</t>
    <rPh sb="0" eb="2">
      <t>ガクエン</t>
    </rPh>
    <rPh sb="2" eb="3">
      <t>マエ</t>
    </rPh>
    <rPh sb="3" eb="5">
      <t>サンバシ</t>
    </rPh>
    <rPh sb="5" eb="6">
      <t>チャク</t>
    </rPh>
    <phoneticPr fontId="2"/>
  </si>
  <si>
    <t>黄色セルに入力もしくはプルダウンから選択をしてください。</t>
    <rPh sb="0" eb="2">
      <t>キイロ</t>
    </rPh>
    <rPh sb="5" eb="7">
      <t>ニュウリョク</t>
    </rPh>
    <rPh sb="18" eb="20">
      <t>センタク</t>
    </rPh>
    <phoneticPr fontId="2"/>
  </si>
  <si>
    <t>ご利用者情報入力シート</t>
    <rPh sb="1" eb="4">
      <t>リヨウシャ</t>
    </rPh>
    <rPh sb="4" eb="6">
      <t>ジョウホウ</t>
    </rPh>
    <rPh sb="6" eb="8">
      <t>ニュウリョク</t>
    </rPh>
    <phoneticPr fontId="2"/>
  </si>
  <si>
    <t>宿泊者名簿　　　利用日</t>
    <rPh sb="0" eb="1">
      <t>ヤド</t>
    </rPh>
    <rPh sb="1" eb="2">
      <t>ハク</t>
    </rPh>
    <rPh sb="2" eb="3">
      <t>シャ</t>
    </rPh>
    <rPh sb="3" eb="4">
      <t>メイ</t>
    </rPh>
    <rPh sb="4" eb="5">
      <t>ボ</t>
    </rPh>
    <rPh sb="8" eb="11">
      <t>リヨウビ</t>
    </rPh>
    <phoneticPr fontId="2"/>
  </si>
  <si>
    <t>入所日</t>
    <rPh sb="0" eb="3">
      <t>ニュウショビ</t>
    </rPh>
    <phoneticPr fontId="2"/>
  </si>
  <si>
    <t>退所日</t>
    <rPh sb="0" eb="3">
      <t>タイショビ</t>
    </rPh>
    <phoneticPr fontId="2"/>
  </si>
  <si>
    <t>入退所日時</t>
    <rPh sb="0" eb="3">
      <t>ニュウタイショ</t>
    </rPh>
    <rPh sb="3" eb="5">
      <t>ニチジ</t>
    </rPh>
    <phoneticPr fontId="2"/>
  </si>
  <si>
    <t>～</t>
    <phoneticPr fontId="2"/>
  </si>
  <si>
    <t>宿泊者名簿　　利用日</t>
    <rPh sb="0" eb="1">
      <t>ヤド</t>
    </rPh>
    <rPh sb="1" eb="2">
      <t>ハク</t>
    </rPh>
    <rPh sb="2" eb="3">
      <t>シャ</t>
    </rPh>
    <rPh sb="3" eb="4">
      <t>メイ</t>
    </rPh>
    <rPh sb="4" eb="5">
      <t>ボ</t>
    </rPh>
    <rPh sb="7" eb="10">
      <t>リヨウビ</t>
    </rPh>
    <phoneticPr fontId="2"/>
  </si>
  <si>
    <t>物品</t>
    <rPh sb="0" eb="2">
      <t>ブッピン</t>
    </rPh>
    <phoneticPr fontId="2"/>
  </si>
  <si>
    <t>フリガナ</t>
    <phoneticPr fontId="2"/>
  </si>
  <si>
    <t>提出日→</t>
    <rPh sb="0" eb="3">
      <t>テイシュツビ</t>
    </rPh>
    <phoneticPr fontId="2"/>
  </si>
  <si>
    <t>提出日</t>
    <rPh sb="0" eb="3">
      <t>テイシュツビ</t>
    </rPh>
    <phoneticPr fontId="2"/>
  </si>
  <si>
    <t>Email</t>
    <phoneticPr fontId="2"/>
  </si>
  <si>
    <t>から</t>
    <phoneticPr fontId="2"/>
  </si>
  <si>
    <t>まで</t>
    <phoneticPr fontId="2"/>
  </si>
  <si>
    <t>菜ばし</t>
    <rPh sb="0" eb="1">
      <t>ナ</t>
    </rPh>
    <phoneticPr fontId="2"/>
  </si>
  <si>
    <t>1膳</t>
    <rPh sb="1" eb="2">
      <t>ゼン</t>
    </rPh>
    <phoneticPr fontId="2"/>
  </si>
  <si>
    <t>2本</t>
    <rPh sb="1" eb="2">
      <t>ホン</t>
    </rPh>
    <phoneticPr fontId="2"/>
  </si>
  <si>
    <t>10枚</t>
    <rPh sb="2" eb="3">
      <t>マイ</t>
    </rPh>
    <phoneticPr fontId="2"/>
  </si>
  <si>
    <t>ご要望の数量</t>
    <rPh sb="1" eb="3">
      <t>ヨウボウ</t>
    </rPh>
    <rPh sb="4" eb="6">
      <t>スウリョウ</t>
    </rPh>
    <phoneticPr fontId="2"/>
  </si>
  <si>
    <t>金たわし</t>
    <rPh sb="0" eb="1">
      <t>カネ</t>
    </rPh>
    <phoneticPr fontId="2"/>
  </si>
  <si>
    <t>たわし</t>
    <phoneticPr fontId="2"/>
  </si>
  <si>
    <t>スポンジ</t>
    <phoneticPr fontId="2"/>
  </si>
  <si>
    <t>ふきん</t>
    <phoneticPr fontId="2"/>
  </si>
  <si>
    <t>はし</t>
    <phoneticPr fontId="2"/>
  </si>
  <si>
    <t>コップ</t>
    <phoneticPr fontId="2"/>
  </si>
  <si>
    <t>スプーン</t>
    <phoneticPr fontId="2"/>
  </si>
  <si>
    <t>個</t>
    <rPh sb="0" eb="1">
      <t>コ</t>
    </rPh>
    <phoneticPr fontId="2"/>
  </si>
  <si>
    <t>価格</t>
    <rPh sb="0" eb="2">
      <t>カカク</t>
    </rPh>
    <phoneticPr fontId="2"/>
  </si>
  <si>
    <t>束</t>
    <rPh sb="0" eb="1">
      <t>タバ</t>
    </rPh>
    <phoneticPr fontId="2"/>
  </si>
  <si>
    <t>箱</t>
    <rPh sb="0" eb="1">
      <t>ハコ</t>
    </rPh>
    <phoneticPr fontId="2"/>
  </si>
  <si>
    <t>ℓ</t>
    <phoneticPr fontId="2"/>
  </si>
  <si>
    <t>600円</t>
    <rPh sb="3" eb="4">
      <t>エン</t>
    </rPh>
    <phoneticPr fontId="2"/>
  </si>
  <si>
    <t>800円</t>
    <rPh sb="3" eb="4">
      <t>エン</t>
    </rPh>
    <phoneticPr fontId="2"/>
  </si>
  <si>
    <t>130円</t>
    <rPh sb="3" eb="4">
      <t>エン</t>
    </rPh>
    <phoneticPr fontId="2"/>
  </si>
  <si>
    <t>チェック</t>
    <phoneticPr fontId="2"/>
  </si>
  <si>
    <t>減免</t>
    <rPh sb="0" eb="2">
      <t>ゲンメン</t>
    </rPh>
    <phoneticPr fontId="2"/>
  </si>
  <si>
    <t>Ａ</t>
    <phoneticPr fontId="2"/>
  </si>
  <si>
    <t>Ｂ</t>
    <phoneticPr fontId="2"/>
  </si>
  <si>
    <t>Ｃ</t>
    <phoneticPr fontId="2"/>
  </si>
  <si>
    <t>棟</t>
    <rPh sb="0" eb="1">
      <t>トウ</t>
    </rPh>
    <phoneticPr fontId="2"/>
  </si>
  <si>
    <r>
      <t xml:space="preserve">受付確認
</t>
    </r>
    <r>
      <rPr>
        <sz val="9"/>
        <rFont val="HG丸ｺﾞｼｯｸM-PRO"/>
        <family val="3"/>
        <charset val="128"/>
      </rPr>
      <t>（施設・食堂業者記入）</t>
    </r>
    <phoneticPr fontId="2"/>
  </si>
  <si>
    <t>③問合せ・食数の変更・キャンセル⇒　歓迎交流センターへ</t>
    <phoneticPr fontId="2"/>
  </si>
  <si>
    <t xml:space="preserve">②相談（アレルギー等）⇒　株式会社加茂川へ </t>
    <rPh sb="13" eb="17">
      <t>カブシキガイシャ</t>
    </rPh>
    <rPh sb="17" eb="20">
      <t>カモガワ</t>
    </rPh>
    <phoneticPr fontId="2"/>
  </si>
  <si>
    <t>似島歓迎交流センター</t>
    <rPh sb="0" eb="2">
      <t>ニノシマ</t>
    </rPh>
    <rPh sb="2" eb="4">
      <t>カンゲイ</t>
    </rPh>
    <rPh sb="4" eb="6">
      <t>コウリュウ</t>
    </rPh>
    <phoneticPr fontId="2"/>
  </si>
  <si>
    <t>食数希望表</t>
    <phoneticPr fontId="2"/>
  </si>
  <si>
    <t>アレルギー調査書</t>
    <phoneticPr fontId="2"/>
  </si>
  <si>
    <r>
      <t>まき　</t>
    </r>
    <r>
      <rPr>
        <sz val="11"/>
        <rFont val="HG丸ｺﾞｼｯｸM-PRO"/>
        <family val="3"/>
        <charset val="128"/>
      </rPr>
      <t>※1</t>
    </r>
    <phoneticPr fontId="2"/>
  </si>
  <si>
    <t>(炊飯テラスで利用するものについて)</t>
    <rPh sb="1" eb="3">
      <t>スイハン</t>
    </rPh>
    <rPh sb="7" eb="9">
      <t>リヨウ</t>
    </rPh>
    <phoneticPr fontId="2"/>
  </si>
  <si>
    <t>竹へら</t>
    <rPh sb="0" eb="1">
      <t>タケ</t>
    </rPh>
    <phoneticPr fontId="2"/>
  </si>
  <si>
    <t>平皿</t>
    <rPh sb="0" eb="2">
      <t>ヒラサラ</t>
    </rPh>
    <phoneticPr fontId="2"/>
  </si>
  <si>
    <r>
      <t>炭</t>
    </r>
    <r>
      <rPr>
        <sz val="12"/>
        <rFont val="HG丸ｺﾞｼｯｸM-PRO"/>
        <family val="3"/>
        <charset val="128"/>
      </rPr>
      <t>（3kg）</t>
    </r>
    <rPh sb="0" eb="1">
      <t>スミ</t>
    </rPh>
    <phoneticPr fontId="2"/>
  </si>
  <si>
    <r>
      <t>灯油</t>
    </r>
    <r>
      <rPr>
        <sz val="12"/>
        <rFont val="HG丸ｺﾞｼｯｸM-PRO"/>
        <family val="3"/>
        <charset val="128"/>
      </rPr>
      <t>（1ℓ）</t>
    </r>
    <rPh sb="0" eb="2">
      <t>トウユ</t>
    </rPh>
    <phoneticPr fontId="2"/>
  </si>
  <si>
    <t>セット内容</t>
    <rPh sb="3" eb="5">
      <t>ナイヨウ</t>
    </rPh>
    <phoneticPr fontId="2"/>
  </si>
  <si>
    <t>品　　名</t>
    <rPh sb="0" eb="1">
      <t>ヒン</t>
    </rPh>
    <rPh sb="3" eb="4">
      <t>ナ</t>
    </rPh>
    <phoneticPr fontId="2"/>
  </si>
  <si>
    <t>活動計画表</t>
    <rPh sb="0" eb="5">
      <t>カツドウケイカクヒョウ</t>
    </rPh>
    <phoneticPr fontId="2"/>
  </si>
  <si>
    <t>※　3泊以上ご利用の場合はこの用紙を複写した後記入し、提出してください。</t>
    <rPh sb="3" eb="4">
      <t>ハク</t>
    </rPh>
    <rPh sb="4" eb="6">
      <t>イジョウ</t>
    </rPh>
    <rPh sb="7" eb="9">
      <t>リヨウ</t>
    </rPh>
    <rPh sb="10" eb="12">
      <t>バアイ</t>
    </rPh>
    <rPh sb="15" eb="17">
      <t>ヨウシ</t>
    </rPh>
    <rPh sb="18" eb="20">
      <t>フクシャ</t>
    </rPh>
    <rPh sb="22" eb="23">
      <t>ノチ</t>
    </rPh>
    <rPh sb="23" eb="25">
      <t>キニュウ</t>
    </rPh>
    <rPh sb="27" eb="29">
      <t>テイシュツ</t>
    </rPh>
    <phoneticPr fontId="2"/>
  </si>
  <si>
    <t xml:space="preserve">※
</t>
    <phoneticPr fontId="2"/>
  </si>
  <si>
    <t>退室時、職員が点検に伺います。予め希望時間をお知らせください</t>
    <phoneticPr fontId="2"/>
  </si>
  <si>
    <t>実施日</t>
    <rPh sb="0" eb="3">
      <t>ジッシビ</t>
    </rPh>
    <phoneticPr fontId="2"/>
  </si>
  <si>
    <t>ＢＢＱ用コンロ</t>
    <rPh sb="3" eb="4">
      <t>ヨウ</t>
    </rPh>
    <phoneticPr fontId="2"/>
  </si>
  <si>
    <t>ＢＢＱ用トング</t>
    <rPh sb="3" eb="4">
      <t>ヨウ</t>
    </rPh>
    <phoneticPr fontId="2"/>
  </si>
  <si>
    <t>宿泊室　退室予定時間</t>
    <rPh sb="0" eb="3">
      <t>シュクハクシツ</t>
    </rPh>
    <rPh sb="4" eb="6">
      <t>タイシツ</t>
    </rPh>
    <rPh sb="6" eb="8">
      <t>ヨテイ</t>
    </rPh>
    <rPh sb="8" eb="10">
      <t>ジカン</t>
    </rPh>
    <phoneticPr fontId="2"/>
  </si>
  <si>
    <t>①提出先⇒　歓迎交流センターへ　　　　提出方法：メール、またはＦＡＸ</t>
    <rPh sb="6" eb="10">
      <t>カンゲイコウリュウ</t>
    </rPh>
    <rPh sb="19" eb="21">
      <t>テイシュツ</t>
    </rPh>
    <rPh sb="21" eb="23">
      <t>ホウホウ</t>
    </rPh>
    <phoneticPr fontId="2"/>
  </si>
  <si>
    <t>TEL(082)259-2766 　 FAX(082)259-2767</t>
    <phoneticPr fontId="2"/>
  </si>
  <si>
    <t>広島市似島歓迎交流センター　</t>
    <phoneticPr fontId="2"/>
  </si>
  <si>
    <t>■提出先</t>
    <phoneticPr fontId="2"/>
  </si>
  <si>
    <r>
      <t>■食事サービス　</t>
    </r>
    <r>
      <rPr>
        <sz val="10"/>
        <rFont val="HG丸ｺﾞｼｯｸM-PRO"/>
        <family val="3"/>
        <charset val="128"/>
      </rPr>
      <t>株式会社加茂川　（食堂受託業者）　</t>
    </r>
    <phoneticPr fontId="2"/>
  </si>
  <si>
    <t>：</t>
    <phoneticPr fontId="2"/>
  </si>
  <si>
    <t>1日目</t>
    <rPh sb="1" eb="2">
      <t>ニチ</t>
    </rPh>
    <rPh sb="2" eb="3">
      <t>メ</t>
    </rPh>
    <phoneticPr fontId="2"/>
  </si>
  <si>
    <t>バウムクーヘンづくり　申し込み</t>
    <rPh sb="11" eb="12">
      <t>モウ</t>
    </rPh>
    <rPh sb="13" eb="14">
      <t>コ</t>
    </rPh>
    <phoneticPr fontId="2"/>
  </si>
  <si>
    <t>弁当</t>
    <rPh sb="0" eb="2">
      <t>ベントウ</t>
    </rPh>
    <phoneticPr fontId="2"/>
  </si>
  <si>
    <t>※キャンセル・食数減については、必ずご連絡ください。</t>
  </si>
  <si>
    <t>利用日前日8:30以降のキャンセル・食数減はキャンセル料がかかります。</t>
  </si>
  <si>
    <t xml:space="preserve">株式会社加茂川（食堂受託業者）　　
</t>
    <phoneticPr fontId="2"/>
  </si>
  <si>
    <t>なべ中　10ℓ</t>
    <rPh sb="2" eb="3">
      <t>チュウ</t>
    </rPh>
    <phoneticPr fontId="2"/>
  </si>
  <si>
    <t>なべ小　6.8ℓ</t>
    <rPh sb="2" eb="3">
      <t>ショウ</t>
    </rPh>
    <phoneticPr fontId="2"/>
  </si>
  <si>
    <t>まな板（23cm×41cm）</t>
    <rPh sb="2" eb="3">
      <t>イタ</t>
    </rPh>
    <phoneticPr fontId="2"/>
  </si>
  <si>
    <t>バット（25cm×45cm）</t>
    <phoneticPr fontId="2"/>
  </si>
  <si>
    <t>野外炊飯用具セット［８人用］</t>
    <rPh sb="0" eb="2">
      <t>ヤガイ</t>
    </rPh>
    <rPh sb="2" eb="4">
      <t>スイハン</t>
    </rPh>
    <rPh sb="4" eb="6">
      <t>ヨウグ</t>
    </rPh>
    <rPh sb="11" eb="12">
      <t>ニン</t>
    </rPh>
    <rPh sb="12" eb="13">
      <t>ヨウ</t>
    </rPh>
    <phoneticPr fontId="2"/>
  </si>
  <si>
    <t>大なべ 13ℓ</t>
    <rPh sb="0" eb="1">
      <t>ダイ</t>
    </rPh>
    <phoneticPr fontId="2"/>
  </si>
  <si>
    <t>金ざる（30cm×12cm）</t>
    <rPh sb="0" eb="1">
      <t>カネ</t>
    </rPh>
    <phoneticPr fontId="2"/>
  </si>
  <si>
    <t>ボウル（28cm×11cm）</t>
    <phoneticPr fontId="2"/>
  </si>
  <si>
    <t>当施設で販売しているもの</t>
    <rPh sb="0" eb="1">
      <t>トウ</t>
    </rPh>
    <rPh sb="1" eb="3">
      <t>シセツ</t>
    </rPh>
    <rPh sb="4" eb="6">
      <t>ハンバイ</t>
    </rPh>
    <phoneticPr fontId="2"/>
  </si>
  <si>
    <t>当施設で貸し出しているもの</t>
    <rPh sb="0" eb="3">
      <t>トウシセツ</t>
    </rPh>
    <rPh sb="4" eb="5">
      <t>カ</t>
    </rPh>
    <rPh sb="6" eb="7">
      <t>ダ</t>
    </rPh>
    <phoneticPr fontId="2"/>
  </si>
  <si>
    <t>時発 便</t>
    <rPh sb="0" eb="2">
      <t>ジハツ</t>
    </rPh>
    <rPh sb="3" eb="4">
      <t>ビン</t>
    </rPh>
    <phoneticPr fontId="2"/>
  </si>
  <si>
    <t>宇品港</t>
    <rPh sb="0" eb="2">
      <t>ウジナ</t>
    </rPh>
    <rPh sb="2" eb="3">
      <t>ミナト</t>
    </rPh>
    <phoneticPr fontId="2"/>
  </si>
  <si>
    <t>似島港
学園港</t>
    <rPh sb="0" eb="2">
      <t>ニノシマ</t>
    </rPh>
    <rPh sb="2" eb="3">
      <t>ミナト</t>
    </rPh>
    <rPh sb="4" eb="6">
      <t>ガクエン</t>
    </rPh>
    <rPh sb="6" eb="7">
      <t>コウ</t>
    </rPh>
    <phoneticPr fontId="2"/>
  </si>
  <si>
    <t>・混雑回避の為、食堂利用時間・入浴時間などは調整させていただく場合があります。</t>
    <rPh sb="1" eb="5">
      <t>コンザツカイヒ</t>
    </rPh>
    <rPh sb="6" eb="7">
      <t>タメ</t>
    </rPh>
    <rPh sb="8" eb="12">
      <t>ショクドウリヨウ</t>
    </rPh>
    <rPh sb="12" eb="14">
      <t>ジカン</t>
    </rPh>
    <rPh sb="15" eb="19">
      <t>ニュウヨクジカン</t>
    </rPh>
    <rPh sb="22" eb="24">
      <t>チョウセイ</t>
    </rPh>
    <rPh sb="31" eb="33">
      <t>バアイ</t>
    </rPh>
    <phoneticPr fontId="2"/>
  </si>
  <si>
    <t>車で来られる場合
何台で来られますか？</t>
    <rPh sb="0" eb="1">
      <t>クルマ</t>
    </rPh>
    <rPh sb="2" eb="3">
      <t>コ</t>
    </rPh>
    <rPh sb="6" eb="8">
      <t>バアイ</t>
    </rPh>
    <rPh sb="9" eb="11">
      <t>ナンダイ</t>
    </rPh>
    <rPh sb="12" eb="13">
      <t>コ</t>
    </rPh>
    <phoneticPr fontId="2"/>
  </si>
  <si>
    <t>台</t>
    <rPh sb="0" eb="1">
      <t>ダイ</t>
    </rPh>
    <phoneticPr fontId="2"/>
  </si>
  <si>
    <t>1日目　貸出物品等の希望</t>
    <rPh sb="1" eb="3">
      <t>ニチメ</t>
    </rPh>
    <rPh sb="4" eb="6">
      <t>カシダシ</t>
    </rPh>
    <rPh sb="6" eb="8">
      <t>ブッピン</t>
    </rPh>
    <rPh sb="8" eb="9">
      <t>ナド</t>
    </rPh>
    <rPh sb="10" eb="12">
      <t>キボウ</t>
    </rPh>
    <phoneticPr fontId="2"/>
  </si>
  <si>
    <t>2日目　貸出物品等の希望</t>
    <rPh sb="1" eb="3">
      <t>ニチメ</t>
    </rPh>
    <rPh sb="4" eb="6">
      <t>カシダシ</t>
    </rPh>
    <rPh sb="6" eb="8">
      <t>ブッピン</t>
    </rPh>
    <rPh sb="8" eb="9">
      <t>ナド</t>
    </rPh>
    <rPh sb="10" eb="12">
      <t>キボウ</t>
    </rPh>
    <phoneticPr fontId="2"/>
  </si>
  <si>
    <t>3日目　貸出物品等の希望</t>
    <rPh sb="1" eb="3">
      <t>ニチメ</t>
    </rPh>
    <rPh sb="4" eb="6">
      <t>カシダシ</t>
    </rPh>
    <rPh sb="6" eb="8">
      <t>ブッピン</t>
    </rPh>
    <rPh sb="8" eb="9">
      <t>ナド</t>
    </rPh>
    <rPh sb="10" eb="12">
      <t>キボウ</t>
    </rPh>
    <phoneticPr fontId="2"/>
  </si>
  <si>
    <t>22:00以降は宿泊室内で静かにお過ごしください</t>
    <rPh sb="5" eb="7">
      <t>イコウ</t>
    </rPh>
    <rPh sb="8" eb="12">
      <t>シュクハクシツナイ</t>
    </rPh>
    <rPh sb="13" eb="14">
      <t>シズ</t>
    </rPh>
    <rPh sb="17" eb="18">
      <t>ス</t>
    </rPh>
    <phoneticPr fontId="2"/>
  </si>
  <si>
    <t>6:30までは宿泊室内で静かにお過ごしください</t>
    <rPh sb="7" eb="11">
      <t>シュクハクシツナイ</t>
    </rPh>
    <rPh sb="12" eb="13">
      <t>シズ</t>
    </rPh>
    <rPh sb="16" eb="17">
      <t>ス</t>
    </rPh>
    <phoneticPr fontId="2"/>
  </si>
  <si>
    <t>提出枚数</t>
    <rPh sb="0" eb="2">
      <t>テイシュツ</t>
    </rPh>
    <rPh sb="2" eb="4">
      <t>マイスウ</t>
    </rPh>
    <phoneticPr fontId="2"/>
  </si>
  <si>
    <t>※アレルギー対象者1名につき1枚の記入をお願いします</t>
    <rPh sb="6" eb="9">
      <t>タイショウシャ</t>
    </rPh>
    <rPh sb="10" eb="11">
      <t>メイ</t>
    </rPh>
    <rPh sb="15" eb="16">
      <t>マイ</t>
    </rPh>
    <rPh sb="17" eb="19">
      <t>キニュウ</t>
    </rPh>
    <rPh sb="21" eb="22">
      <t>ネガ</t>
    </rPh>
    <phoneticPr fontId="2"/>
  </si>
  <si>
    <t>【重要】必ずご確認ください</t>
    <rPh sb="1" eb="3">
      <t>ジュウヨウ</t>
    </rPh>
    <rPh sb="4" eb="5">
      <t>カナラ</t>
    </rPh>
    <rPh sb="7" eb="9">
      <t>カクニン</t>
    </rPh>
    <phoneticPr fontId="2"/>
  </si>
  <si>
    <t>◎微量の摂取にアナフィラキシーショック等、重度の症状を起こす可能性がある方は、万が一の事態を考慮し、</t>
    <rPh sb="1" eb="3">
      <t>ビリョウ</t>
    </rPh>
    <rPh sb="4" eb="6">
      <t>セッシュ</t>
    </rPh>
    <rPh sb="19" eb="20">
      <t>ナド</t>
    </rPh>
    <rPh sb="21" eb="23">
      <t>ジュウド</t>
    </rPh>
    <rPh sb="24" eb="26">
      <t>ショウジョウ</t>
    </rPh>
    <rPh sb="27" eb="28">
      <t>オ</t>
    </rPh>
    <rPh sb="30" eb="33">
      <t>カノウセイ</t>
    </rPh>
    <rPh sb="36" eb="37">
      <t>カタ</t>
    </rPh>
    <rPh sb="39" eb="40">
      <t>マン</t>
    </rPh>
    <rPh sb="41" eb="42">
      <t>イチ</t>
    </rPh>
    <rPh sb="43" eb="45">
      <t>ジタイ</t>
    </rPh>
    <rPh sb="46" eb="48">
      <t>コウリョ</t>
    </rPh>
    <phoneticPr fontId="2"/>
  </si>
  <si>
    <t>◎調理器具・食器類・フライ油は共通のものを使用しております。アレルギー対応食専用のものではありません。</t>
    <rPh sb="1" eb="5">
      <t>チョウリキグ</t>
    </rPh>
    <rPh sb="6" eb="9">
      <t>ショッキルイ</t>
    </rPh>
    <rPh sb="13" eb="14">
      <t>アブラ</t>
    </rPh>
    <rPh sb="15" eb="17">
      <t>キョウツウ</t>
    </rPh>
    <rPh sb="21" eb="23">
      <t>シヨウ</t>
    </rPh>
    <rPh sb="35" eb="37">
      <t>タイオウ</t>
    </rPh>
    <rPh sb="37" eb="38">
      <t>ショク</t>
    </rPh>
    <rPh sb="38" eb="40">
      <t>センヨウ</t>
    </rPh>
    <phoneticPr fontId="2"/>
  </si>
  <si>
    <t>◎アレルギー対応ができない場合は、調理済み食品をご持参ください。</t>
    <phoneticPr fontId="2"/>
  </si>
  <si>
    <t>・フライ油の共用は可能ですか？</t>
    <rPh sb="4" eb="5">
      <t>アブラ</t>
    </rPh>
    <rPh sb="6" eb="8">
      <t>キョウヨウ</t>
    </rPh>
    <rPh sb="9" eb="11">
      <t>カノウ</t>
    </rPh>
    <phoneticPr fontId="2"/>
  </si>
  <si>
    <t>・食器・調理器具(洗浄済)の共用は可能ですか？</t>
    <rPh sb="1" eb="3">
      <t>ショッキ</t>
    </rPh>
    <rPh sb="4" eb="8">
      <t>チョウリキグ</t>
    </rPh>
    <rPh sb="9" eb="12">
      <t>センジョウズ</t>
    </rPh>
    <rPh sb="14" eb="16">
      <t>キョウヨウ</t>
    </rPh>
    <rPh sb="17" eb="19">
      <t>カノウ</t>
    </rPh>
    <phoneticPr fontId="2"/>
  </si>
  <si>
    <t>いいえの場合、除去対応のみ可</t>
    <rPh sb="4" eb="6">
      <t>バアイ</t>
    </rPh>
    <rPh sb="7" eb="9">
      <t>ジョキョ</t>
    </rPh>
    <rPh sb="9" eb="11">
      <t>タイオウ</t>
    </rPh>
    <rPh sb="13" eb="14">
      <t>カ</t>
    </rPh>
    <phoneticPr fontId="2"/>
  </si>
  <si>
    <t>いいえの場合、対応不可</t>
    <rPh sb="4" eb="6">
      <t>バアイ</t>
    </rPh>
    <rPh sb="7" eb="9">
      <t>タイオウ</t>
    </rPh>
    <rPh sb="9" eb="11">
      <t>フカ</t>
    </rPh>
    <phoneticPr fontId="2"/>
  </si>
  <si>
    <t>摂取レベル・接種後に起こる症状・対処法　など</t>
    <rPh sb="0" eb="2">
      <t>セッシュ</t>
    </rPh>
    <rPh sb="6" eb="9">
      <t>セッシュゴ</t>
    </rPh>
    <rPh sb="10" eb="11">
      <t>オ</t>
    </rPh>
    <rPh sb="13" eb="15">
      <t>ショウジョウ</t>
    </rPh>
    <rPh sb="16" eb="19">
      <t>タイショホウ</t>
    </rPh>
    <phoneticPr fontId="2"/>
  </si>
  <si>
    <t>氏名</t>
    <rPh sb="0" eb="2">
      <t>シメイ</t>
    </rPh>
    <phoneticPr fontId="2"/>
  </si>
  <si>
    <t>以下職員記入欄</t>
    <rPh sb="0" eb="2">
      <t>イカ</t>
    </rPh>
    <rPh sb="2" eb="4">
      <t>ショクイン</t>
    </rPh>
    <rPh sb="4" eb="7">
      <t>キニュウラン</t>
    </rPh>
    <phoneticPr fontId="2"/>
  </si>
  <si>
    <t>昼</t>
    <rPh sb="0" eb="1">
      <t>ヒル</t>
    </rPh>
    <phoneticPr fontId="2"/>
  </si>
  <si>
    <t>夕</t>
    <rPh sb="0" eb="1">
      <t>ユウ</t>
    </rPh>
    <phoneticPr fontId="2"/>
  </si>
  <si>
    <t>有・無</t>
    <rPh sb="0" eb="1">
      <t>アリ</t>
    </rPh>
    <rPh sb="2" eb="3">
      <t>ナシ</t>
    </rPh>
    <phoneticPr fontId="2"/>
  </si>
  <si>
    <t>1日目</t>
    <rPh sb="1" eb="3">
      <t>ニチメ</t>
    </rPh>
    <phoneticPr fontId="2"/>
  </si>
  <si>
    <t>朝</t>
    <rPh sb="0" eb="1">
      <t>アサ</t>
    </rPh>
    <phoneticPr fontId="2"/>
  </si>
  <si>
    <t>2日目</t>
    <rPh sb="1" eb="2">
      <t>ニチ</t>
    </rPh>
    <rPh sb="2" eb="3">
      <t>メ</t>
    </rPh>
    <phoneticPr fontId="2"/>
  </si>
  <si>
    <t>3日目</t>
    <rPh sb="1" eb="2">
      <t>ニチ</t>
    </rPh>
    <rPh sb="2" eb="3">
      <t>メ</t>
    </rPh>
    <phoneticPr fontId="2"/>
  </si>
  <si>
    <t>対応番号</t>
    <rPh sb="0" eb="4">
      <t>タイオウバンゴウ</t>
    </rPh>
    <phoneticPr fontId="2"/>
  </si>
  <si>
    <t>食堂側の対応</t>
    <rPh sb="0" eb="3">
      <t>ショクドウガワ</t>
    </rPh>
    <rPh sb="4" eb="6">
      <t>タイオウ</t>
    </rPh>
    <phoneticPr fontId="2"/>
  </si>
  <si>
    <t>備　　考</t>
    <rPh sb="0" eb="1">
      <t>ビ</t>
    </rPh>
    <rPh sb="3" eb="4">
      <t>コウ</t>
    </rPh>
    <phoneticPr fontId="2"/>
  </si>
  <si>
    <t>◆特記事項</t>
    <rPh sb="1" eb="5">
      <t>トッキジコウ</t>
    </rPh>
    <phoneticPr fontId="2"/>
  </si>
  <si>
    <t>■アレルギー問合せ・相談</t>
    <rPh sb="6" eb="8">
      <t>トイアワ</t>
    </rPh>
    <rPh sb="10" eb="12">
      <t>ソウダン</t>
    </rPh>
    <phoneticPr fontId="2"/>
  </si>
  <si>
    <t>対応を控えさせていただきます。</t>
    <rPh sb="0" eb="2">
      <t>タイオウ</t>
    </rPh>
    <rPh sb="3" eb="4">
      <t>ヒカ</t>
    </rPh>
    <phoneticPr fontId="2"/>
  </si>
  <si>
    <t>◎コンタミネーション(食品の製造過程で、アレルギー物質が意図せず混入すること)の対応はできません。</t>
    <rPh sb="11" eb="13">
      <t>ショクヒン</t>
    </rPh>
    <rPh sb="14" eb="18">
      <t>セイゾウカテイ</t>
    </rPh>
    <rPh sb="25" eb="27">
      <t>ブッシツ</t>
    </rPh>
    <rPh sb="28" eb="30">
      <t>イト</t>
    </rPh>
    <rPh sb="32" eb="34">
      <t>コンニュウ</t>
    </rPh>
    <rPh sb="40" eb="42">
      <t>タイオウ</t>
    </rPh>
    <phoneticPr fontId="2"/>
  </si>
  <si>
    <t>　FAX番号</t>
    <rPh sb="4" eb="6">
      <t>バンゴウ</t>
    </rPh>
    <phoneticPr fontId="2"/>
  </si>
  <si>
    <t>(      )</t>
    <phoneticPr fontId="2"/>
  </si>
  <si>
    <t>/</t>
    <phoneticPr fontId="2"/>
  </si>
  <si>
    <t>全</t>
    <rPh sb="0" eb="1">
      <t>ゼン</t>
    </rPh>
    <phoneticPr fontId="2"/>
  </si>
  <si>
    <t>枚中</t>
    <rPh sb="0" eb="1">
      <t>マイ</t>
    </rPh>
    <rPh sb="1" eb="2">
      <t>チュウ</t>
    </rPh>
    <phoneticPr fontId="2"/>
  </si>
  <si>
    <t>枚目</t>
    <rPh sb="0" eb="1">
      <t>マイ</t>
    </rPh>
    <rPh sb="1" eb="2">
      <t>メ</t>
    </rPh>
    <phoneticPr fontId="2"/>
  </si>
  <si>
    <t>・一部施設は、先着順での予約受付済の為、ご希望に添えない場合があります。</t>
    <rPh sb="1" eb="3">
      <t>イチブ</t>
    </rPh>
    <rPh sb="3" eb="5">
      <t>シセツ</t>
    </rPh>
    <rPh sb="7" eb="10">
      <t>センチャクジュン</t>
    </rPh>
    <rPh sb="12" eb="14">
      <t>ヨヤク</t>
    </rPh>
    <rPh sb="14" eb="16">
      <t>ウケツケ</t>
    </rPh>
    <rPh sb="16" eb="17">
      <t>ズミ</t>
    </rPh>
    <rPh sb="18" eb="19">
      <t>タメ</t>
    </rPh>
    <rPh sb="21" eb="23">
      <t>キボウ</t>
    </rPh>
    <rPh sb="24" eb="25">
      <t>ソ</t>
    </rPh>
    <rPh sb="28" eb="30">
      <t>バアイ</t>
    </rPh>
    <phoneticPr fontId="2"/>
  </si>
  <si>
    <r>
      <t>・活動場所</t>
    </r>
    <r>
      <rPr>
        <sz val="6"/>
        <rFont val="HG丸ｺﾞｼｯｸM-PRO"/>
        <family val="3"/>
        <charset val="128"/>
      </rPr>
      <t>(プレイホール・グラウンド・炊飯テラス・研修室・テニスコート・プールカヌー)</t>
    </r>
    <r>
      <rPr>
        <sz val="11"/>
        <rFont val="HG丸ｺﾞｼｯｸM-PRO"/>
        <family val="3"/>
        <charset val="128"/>
      </rPr>
      <t>を利用希望の場合は必ずご提出ください。</t>
    </r>
    <rPh sb="1" eb="5">
      <t>カツドウバショ</t>
    </rPh>
    <rPh sb="19" eb="21">
      <t>スイハン</t>
    </rPh>
    <rPh sb="25" eb="27">
      <t>ケンシュウ</t>
    </rPh>
    <rPh sb="27" eb="28">
      <t>シツ</t>
    </rPh>
    <rPh sb="44" eb="48">
      <t>リヨウキボウ</t>
    </rPh>
    <rPh sb="49" eb="51">
      <t>バアイ</t>
    </rPh>
    <rPh sb="52" eb="53">
      <t>カナラ</t>
    </rPh>
    <rPh sb="55" eb="57">
      <t>テイシュツ</t>
    </rPh>
    <phoneticPr fontId="2"/>
  </si>
  <si>
    <t>8：30～10：00</t>
    <phoneticPr fontId="2"/>
  </si>
  <si>
    <t>対応可能時間</t>
    <phoneticPr fontId="2"/>
  </si>
  <si>
    <t>　個以上
から</t>
    <phoneticPr fontId="2"/>
  </si>
  <si>
    <t>※ コテージは使用人数により宿泊単価が変わる為、各室ごとにご記入ください。</t>
    <rPh sb="7" eb="9">
      <t>シヨウ</t>
    </rPh>
    <rPh sb="9" eb="11">
      <t>ニンズウ</t>
    </rPh>
    <rPh sb="14" eb="16">
      <t>シュクハク</t>
    </rPh>
    <rPh sb="16" eb="18">
      <t>タンカ</t>
    </rPh>
    <rPh sb="19" eb="20">
      <t>カ</t>
    </rPh>
    <rPh sb="22" eb="23">
      <t>タメ</t>
    </rPh>
    <rPh sb="24" eb="25">
      <t>カク</t>
    </rPh>
    <rPh sb="25" eb="26">
      <t>シツ</t>
    </rPh>
    <rPh sb="30" eb="32">
      <t>キニュウ</t>
    </rPh>
    <phoneticPr fontId="2"/>
  </si>
  <si>
    <t>広島港発</t>
    <rPh sb="0" eb="2">
      <t>ヒロシマ</t>
    </rPh>
    <rPh sb="2" eb="3">
      <t>ミナト</t>
    </rPh>
    <rPh sb="3" eb="4">
      <t>ハツ</t>
    </rPh>
    <phoneticPr fontId="2"/>
  </si>
  <si>
    <t>広島港着</t>
    <rPh sb="0" eb="2">
      <t>ヒロシマ</t>
    </rPh>
    <rPh sb="2" eb="3">
      <t>ミナト</t>
    </rPh>
    <rPh sb="3" eb="4">
      <t>チャク</t>
    </rPh>
    <phoneticPr fontId="2"/>
  </si>
  <si>
    <t>9:00頃</t>
    <rPh sb="4" eb="5">
      <t>ゴロ</t>
    </rPh>
    <phoneticPr fontId="2"/>
  </si>
  <si>
    <t>9:30頃</t>
    <rPh sb="4" eb="5">
      <t>ゴロ</t>
    </rPh>
    <phoneticPr fontId="2"/>
  </si>
  <si>
    <t>10:00頃</t>
    <rPh sb="5" eb="6">
      <t>ゴロ</t>
    </rPh>
    <phoneticPr fontId="2"/>
  </si>
  <si>
    <t>10:30頃</t>
    <rPh sb="5" eb="6">
      <t>ゴロ</t>
    </rPh>
    <phoneticPr fontId="2"/>
  </si>
  <si>
    <t>11:00頃</t>
    <rPh sb="5" eb="6">
      <t>ゴロ</t>
    </rPh>
    <phoneticPr fontId="2"/>
  </si>
  <si>
    <t>12:30頃</t>
    <rPh sb="5" eb="6">
      <t>ゴロ</t>
    </rPh>
    <phoneticPr fontId="2"/>
  </si>
  <si>
    <t>13:00頃</t>
    <rPh sb="5" eb="6">
      <t>ゴロ</t>
    </rPh>
    <phoneticPr fontId="2"/>
  </si>
  <si>
    <t>13:30頃</t>
    <rPh sb="5" eb="6">
      <t>ゴロ</t>
    </rPh>
    <phoneticPr fontId="2"/>
  </si>
  <si>
    <t>14:00頃</t>
    <rPh sb="5" eb="6">
      <t>ゴロ</t>
    </rPh>
    <phoneticPr fontId="2"/>
  </si>
  <si>
    <t>14:30頃</t>
    <rPh sb="5" eb="6">
      <t>ゴロ</t>
    </rPh>
    <phoneticPr fontId="2"/>
  </si>
  <si>
    <t>15:00頃</t>
    <rPh sb="5" eb="6">
      <t>ゴロ</t>
    </rPh>
    <phoneticPr fontId="2"/>
  </si>
  <si>
    <t>15:30頃</t>
    <rPh sb="5" eb="6">
      <t>ゴロ</t>
    </rPh>
    <phoneticPr fontId="2"/>
  </si>
  <si>
    <t>16:00頃</t>
    <rPh sb="5" eb="6">
      <t>ゴロ</t>
    </rPh>
    <phoneticPr fontId="2"/>
  </si>
  <si>
    <t>16:30頃</t>
    <rPh sb="5" eb="6">
      <t>ゴロ</t>
    </rPh>
    <phoneticPr fontId="2"/>
  </si>
  <si>
    <t>17:00頃</t>
    <rPh sb="5" eb="6">
      <t>ゴロ</t>
    </rPh>
    <phoneticPr fontId="2"/>
  </si>
  <si>
    <t>17:30頃</t>
    <rPh sb="5" eb="6">
      <t>ゴロ</t>
    </rPh>
    <phoneticPr fontId="2"/>
  </si>
  <si>
    <t>18:00頃</t>
    <rPh sb="5" eb="6">
      <t>ゴロ</t>
    </rPh>
    <phoneticPr fontId="2"/>
  </si>
  <si>
    <t>19:00頃</t>
    <rPh sb="5" eb="6">
      <t>ゴロ</t>
    </rPh>
    <phoneticPr fontId="2"/>
  </si>
  <si>
    <t>20:00より遅い時間</t>
    <rPh sb="7" eb="8">
      <t>オソ</t>
    </rPh>
    <rPh sb="9" eb="11">
      <t>ジカン</t>
    </rPh>
    <phoneticPr fontId="2"/>
  </si>
  <si>
    <t>9:00より早い時間</t>
    <rPh sb="6" eb="7">
      <t>ハヤ</t>
    </rPh>
    <rPh sb="8" eb="10">
      <t>ジカン</t>
    </rPh>
    <phoneticPr fontId="2"/>
  </si>
  <si>
    <t>到着予定</t>
    <rPh sb="0" eb="2">
      <t>トウチャク</t>
    </rPh>
    <rPh sb="2" eb="4">
      <t>ヨテイ</t>
    </rPh>
    <phoneticPr fontId="2"/>
  </si>
  <si>
    <t>出発予定</t>
    <rPh sb="0" eb="2">
      <t>シュッパツ</t>
    </rPh>
    <rPh sb="2" eb="4">
      <t>ヨテイ</t>
    </rPh>
    <phoneticPr fontId="2"/>
  </si>
  <si>
    <t>※　3泊以上ご利用の場合はこの用紙を複写した後記入し、提出してください。</t>
    <phoneticPr fontId="2"/>
  </si>
  <si>
    <t>できるだけ詳しくご記入ください</t>
    <phoneticPr fontId="2"/>
  </si>
  <si>
    <t>受取時刻</t>
    <phoneticPr fontId="2"/>
  </si>
  <si>
    <t>利用責任者名
（担当者）</t>
    <rPh sb="0" eb="2">
      <t>リヨウ</t>
    </rPh>
    <rPh sb="2" eb="5">
      <t>セキニンシャ</t>
    </rPh>
    <rPh sb="5" eb="6">
      <t>メイ</t>
    </rPh>
    <rPh sb="8" eb="11">
      <t>タントウシャ</t>
    </rPh>
    <phoneticPr fontId="2"/>
  </si>
  <si>
    <t>BBQオプションは、「BBQセットをご注文の場合のみ」ご注文可能です</t>
    <rPh sb="19" eb="21">
      <t>チュウモン</t>
    </rPh>
    <rPh sb="22" eb="24">
      <t>バアイ</t>
    </rPh>
    <rPh sb="28" eb="30">
      <t>チュウモン</t>
    </rPh>
    <rPh sb="30" eb="32">
      <t>カノウ</t>
    </rPh>
    <phoneticPr fontId="2"/>
  </si>
  <si>
    <r>
      <t>豚すき焼き＋</t>
    </r>
    <r>
      <rPr>
        <sz val="6"/>
        <rFont val="HG丸ｺﾞｼｯｸM-PRO"/>
        <family val="3"/>
        <charset val="128"/>
      </rPr>
      <t>ライス</t>
    </r>
    <r>
      <rPr>
        <sz val="8"/>
        <rFont val="HG丸ｺﾞｼｯｸM-PRO"/>
        <family val="3"/>
        <charset val="128"/>
      </rPr>
      <t xml:space="preserve">
（名分）</t>
    </r>
    <rPh sb="0" eb="1">
      <t>ブタ</t>
    </rPh>
    <rPh sb="3" eb="4">
      <t>ヤ</t>
    </rPh>
    <rPh sb="11" eb="12">
      <t>メイ</t>
    </rPh>
    <rPh sb="12" eb="13">
      <t>ブン</t>
    </rPh>
    <phoneticPr fontId="2"/>
  </si>
  <si>
    <t>（最大24セット）</t>
    <rPh sb="1" eb="3">
      <t>サイダイ</t>
    </rPh>
    <phoneticPr fontId="2"/>
  </si>
  <si>
    <t>研修</t>
    <rPh sb="0" eb="2">
      <t>ケンシュウ</t>
    </rPh>
    <phoneticPr fontId="2"/>
  </si>
  <si>
    <t>キャンプファイア</t>
    <phoneticPr fontId="2"/>
  </si>
  <si>
    <t>入浴</t>
    <rPh sb="0" eb="2">
      <t>ニュウヨク</t>
    </rPh>
    <phoneticPr fontId="2"/>
  </si>
  <si>
    <t>大浴場</t>
    <rPh sb="0" eb="3">
      <t>ダイヨクジョウ</t>
    </rPh>
    <phoneticPr fontId="2"/>
  </si>
  <si>
    <t>朝食</t>
    <rPh sb="0" eb="2">
      <t>チョウショク</t>
    </rPh>
    <phoneticPr fontId="2"/>
  </si>
  <si>
    <t>食堂</t>
    <rPh sb="0" eb="2">
      <t>ショクドウ</t>
    </rPh>
    <phoneticPr fontId="2"/>
  </si>
  <si>
    <t>退室</t>
    <rPh sb="0" eb="2">
      <t>タイシツ</t>
    </rPh>
    <phoneticPr fontId="2"/>
  </si>
  <si>
    <t>スポーツ大会</t>
    <rPh sb="4" eb="6">
      <t>タイカイ</t>
    </rPh>
    <phoneticPr fontId="2"/>
  </si>
  <si>
    <t>昼食</t>
    <rPh sb="0" eb="2">
      <t>チュウショク</t>
    </rPh>
    <phoneticPr fontId="2"/>
  </si>
  <si>
    <t>退所</t>
    <rPh sb="0" eb="2">
      <t>タイショ</t>
    </rPh>
    <phoneticPr fontId="2"/>
  </si>
  <si>
    <t>入所</t>
    <rPh sb="0" eb="2">
      <t>ニュウショ</t>
    </rPh>
    <phoneticPr fontId="2"/>
  </si>
  <si>
    <t>アレルギー対応食の有無</t>
    <phoneticPr fontId="2"/>
  </si>
  <si>
    <t>※アレルギー対応食希望の場合は、「アレルギー調査書」をご提出ください。内容によっては対応できない場合があります。</t>
    <phoneticPr fontId="2"/>
  </si>
  <si>
    <t>BBQ・野外炊飯・弁当</t>
    <rPh sb="4" eb="8">
      <t>ヤガイスイハン</t>
    </rPh>
    <rPh sb="9" eb="11">
      <t>ベントウ</t>
    </rPh>
    <phoneticPr fontId="2"/>
  </si>
  <si>
    <t>※１セット6～8名分が目安ですが、
　活動目的により異なります。</t>
    <phoneticPr fontId="2"/>
  </si>
  <si>
    <t>通信欄</t>
    <rPh sb="0" eb="3">
      <t>ツウシンラン</t>
    </rPh>
    <phoneticPr fontId="2"/>
  </si>
  <si>
    <t>BBQ用の網</t>
    <rPh sb="3" eb="4">
      <t>ヨウ</t>
    </rPh>
    <rPh sb="5" eb="6">
      <t>アミ</t>
    </rPh>
    <phoneticPr fontId="2"/>
  </si>
  <si>
    <t>40cm×40cm以上)</t>
    <phoneticPr fontId="2"/>
  </si>
  <si>
    <t>※推奨サイズ：</t>
    <phoneticPr fontId="2"/>
  </si>
  <si>
    <r>
      <t>紙皿、おわん　</t>
    </r>
    <r>
      <rPr>
        <sz val="10"/>
        <rFont val="HG丸ｺﾞｼｯｸM-PRO"/>
        <family val="3"/>
        <charset val="128"/>
      </rPr>
      <t>など</t>
    </r>
    <rPh sb="0" eb="2">
      <t>カミザラ</t>
    </rPh>
    <phoneticPr fontId="2"/>
  </si>
  <si>
    <t>※薪は倉庫裏に用意しています。</t>
    <rPh sb="1" eb="2">
      <t>マキ</t>
    </rPh>
    <rPh sb="3" eb="5">
      <t>ソウコ</t>
    </rPh>
    <rPh sb="5" eb="6">
      <t>ウラ</t>
    </rPh>
    <rPh sb="7" eb="9">
      <t>ヨウイ</t>
    </rPh>
    <phoneticPr fontId="2"/>
  </si>
  <si>
    <t>炊飯テラス利用場所・利用時間</t>
    <rPh sb="0" eb="2">
      <t>スイハン</t>
    </rPh>
    <rPh sb="5" eb="9">
      <t>リヨウバショ</t>
    </rPh>
    <rPh sb="10" eb="14">
      <t>リヨウジカン</t>
    </rPh>
    <phoneticPr fontId="2"/>
  </si>
  <si>
    <t>テラス№</t>
    <phoneticPr fontId="2"/>
  </si>
  <si>
    <t>利用時間</t>
    <rPh sb="0" eb="4">
      <t>リヨウジカン</t>
    </rPh>
    <phoneticPr fontId="2"/>
  </si>
  <si>
    <t>※炊飯セットの包丁・薪割り用のナタ・灯油は事務室で受け渡しとなります。また使用後は当日の内に、事務室へ返却してください。</t>
    <rPh sb="1" eb="3">
      <t>スイハン</t>
    </rPh>
    <rPh sb="7" eb="9">
      <t>ホウチョウ</t>
    </rPh>
    <rPh sb="10" eb="12">
      <t>マキワ</t>
    </rPh>
    <rPh sb="13" eb="14">
      <t>ヨウ</t>
    </rPh>
    <rPh sb="18" eb="20">
      <t>トウユ</t>
    </rPh>
    <rPh sb="21" eb="24">
      <t>ジムシツ</t>
    </rPh>
    <rPh sb="25" eb="26">
      <t>ウ</t>
    </rPh>
    <rPh sb="27" eb="28">
      <t>ワタ</t>
    </rPh>
    <rPh sb="37" eb="40">
      <t>シヨウゴ</t>
    </rPh>
    <rPh sb="41" eb="43">
      <t>トウジツ</t>
    </rPh>
    <rPh sb="44" eb="45">
      <t>ウチ</t>
    </rPh>
    <rPh sb="47" eb="50">
      <t>ジムシツ</t>
    </rPh>
    <rPh sb="51" eb="53">
      <t>ヘンキャク</t>
    </rPh>
    <phoneticPr fontId="2"/>
  </si>
  <si>
    <t>【通信欄】</t>
    <rPh sb="1" eb="4">
      <t>ツウシンラン</t>
    </rPh>
    <phoneticPr fontId="2"/>
  </si>
  <si>
    <t>[施設記入欄]　利用者様への連絡事項</t>
    <rPh sb="1" eb="3">
      <t>シセツ</t>
    </rPh>
    <rPh sb="3" eb="6">
      <t>キニュウラン</t>
    </rPh>
    <rPh sb="8" eb="12">
      <t>リヨウシャサマ</t>
    </rPh>
    <rPh sb="14" eb="16">
      <t>レンラク</t>
    </rPh>
    <rPh sb="16" eb="18">
      <t>ジコウ</t>
    </rPh>
    <phoneticPr fontId="2"/>
  </si>
  <si>
    <t>2泊以上される場合で、日によって宿泊者が大きく変更がある場合は、日ごとの宿泊者名簿をご提出をお願いする場合があります。</t>
    <rPh sb="1" eb="2">
      <t>ハク</t>
    </rPh>
    <rPh sb="2" eb="4">
      <t>イジョウ</t>
    </rPh>
    <rPh sb="7" eb="9">
      <t>バアイ</t>
    </rPh>
    <rPh sb="11" eb="12">
      <t>ヒ</t>
    </rPh>
    <rPh sb="16" eb="19">
      <t>シュクハクシャ</t>
    </rPh>
    <rPh sb="20" eb="21">
      <t>オオ</t>
    </rPh>
    <rPh sb="23" eb="25">
      <t>ヘンコウ</t>
    </rPh>
    <rPh sb="28" eb="30">
      <t>バアイ</t>
    </rPh>
    <rPh sb="32" eb="33">
      <t>ヒ</t>
    </rPh>
    <rPh sb="36" eb="41">
      <t>シュクハクシャメイボ</t>
    </rPh>
    <rPh sb="43" eb="45">
      <t>テイシュツ</t>
    </rPh>
    <rPh sb="47" eb="48">
      <t>ネガ</t>
    </rPh>
    <rPh sb="51" eb="53">
      <t>バアイ</t>
    </rPh>
    <phoneticPr fontId="2"/>
  </si>
  <si>
    <t>個人情報は本来の目的以外には使用しません。　</t>
    <phoneticPr fontId="2"/>
  </si>
  <si>
    <t>旅館業法第6条、旅館業法施行規則第4条の2及び広島市旅館業法施行細則第8条にもとづき記入をお願いしております。</t>
    <phoneticPr fontId="2"/>
  </si>
  <si>
    <t>※2泊以上される場合で、日によって宿泊者が大きく変更がある場合は、日ごとの宿泊者名簿をご提出をお願いする場合があります。</t>
    <phoneticPr fontId="2"/>
  </si>
  <si>
    <t>TEL 082-259-1288</t>
    <phoneticPr fontId="2"/>
  </si>
  <si>
    <t>※野外炊飯食材は、班の人数に合わせて準備いたします。
　以下の例を参考に、班の人数をご記入ください。
(例)カレーライス：6人班 × 4班/ 7人班 × 1班/計31名分</t>
    <rPh sb="1" eb="3">
      <t>ヤガイ</t>
    </rPh>
    <rPh sb="3" eb="5">
      <t>スイハン</t>
    </rPh>
    <rPh sb="5" eb="7">
      <t>ショクザイ</t>
    </rPh>
    <rPh sb="9" eb="10">
      <t>ハン</t>
    </rPh>
    <rPh sb="11" eb="13">
      <t>ニンズウ</t>
    </rPh>
    <rPh sb="14" eb="15">
      <t>ア</t>
    </rPh>
    <rPh sb="18" eb="20">
      <t>ジュンビ</t>
    </rPh>
    <rPh sb="28" eb="30">
      <t>イカ</t>
    </rPh>
    <rPh sb="31" eb="32">
      <t>レイ</t>
    </rPh>
    <rPh sb="33" eb="35">
      <t>サンコウ</t>
    </rPh>
    <rPh sb="37" eb="38">
      <t>ハン</t>
    </rPh>
    <rPh sb="39" eb="41">
      <t>ニンズウ</t>
    </rPh>
    <rPh sb="43" eb="45">
      <t>キニュウ</t>
    </rPh>
    <phoneticPr fontId="2"/>
  </si>
  <si>
    <t>ピーラー</t>
    <phoneticPr fontId="2"/>
  </si>
  <si>
    <t>2個</t>
    <rPh sb="1" eb="2">
      <t>コ</t>
    </rPh>
    <phoneticPr fontId="2"/>
  </si>
  <si>
    <t>レクリエーション</t>
    <phoneticPr fontId="2"/>
  </si>
  <si>
    <t>利用者様にご用意していただくもの</t>
    <rPh sb="0" eb="3">
      <t>リヨウシャ</t>
    </rPh>
    <rPh sb="3" eb="4">
      <t>サマ</t>
    </rPh>
    <rPh sb="6" eb="8">
      <t>ヨウイ</t>
    </rPh>
    <phoneticPr fontId="2"/>
  </si>
  <si>
    <t>日帰り</t>
    <rPh sb="0" eb="2">
      <t>ヒガエ</t>
    </rPh>
    <phoneticPr fontId="2"/>
  </si>
  <si>
    <t>（</t>
    <phoneticPr fontId="2"/>
  </si>
  <si>
    <t>）</t>
    <phoneticPr fontId="2"/>
  </si>
  <si>
    <t>宿　泊</t>
    <rPh sb="0" eb="1">
      <t>ヤド</t>
    </rPh>
    <rPh sb="2" eb="3">
      <t>ハク</t>
    </rPh>
    <phoneticPr fontId="2"/>
  </si>
  <si>
    <t>宿泊日</t>
    <rPh sb="0" eb="3">
      <t>シュクハクビ</t>
    </rPh>
    <phoneticPr fontId="2"/>
  </si>
  <si>
    <t>BBQ・焼きそば</t>
    <rPh sb="4" eb="5">
      <t>ヤ</t>
    </rPh>
    <phoneticPr fontId="2"/>
  </si>
  <si>
    <t>焼きそば(名分)</t>
    <rPh sb="0" eb="1">
      <t>ヤ</t>
    </rPh>
    <rPh sb="5" eb="7">
      <t>メイブン</t>
    </rPh>
    <phoneticPr fontId="2"/>
  </si>
  <si>
    <r>
      <t>Cセット</t>
    </r>
    <r>
      <rPr>
        <sz val="8"/>
        <rFont val="HG丸ｺﾞｼｯｸM-PRO"/>
        <family val="3"/>
        <charset val="128"/>
      </rPr>
      <t>(名分)</t>
    </r>
    <rPh sb="5" eb="7">
      <t>メイブン</t>
    </rPh>
    <phoneticPr fontId="2"/>
  </si>
  <si>
    <r>
      <t>Bセット</t>
    </r>
    <r>
      <rPr>
        <sz val="8"/>
        <rFont val="HG丸ｺﾞｼｯｸM-PRO"/>
        <family val="3"/>
        <charset val="128"/>
      </rPr>
      <t>(名分)</t>
    </r>
    <rPh sb="5" eb="7">
      <t>メイブン</t>
    </rPh>
    <phoneticPr fontId="2"/>
  </si>
  <si>
    <r>
      <t>Aセット</t>
    </r>
    <r>
      <rPr>
        <sz val="8"/>
        <rFont val="HG丸ｺﾞｼｯｸM-PRO"/>
        <family val="3"/>
        <charset val="128"/>
      </rPr>
      <t>(名分)</t>
    </r>
    <rPh sb="5" eb="7">
      <t>メイブン</t>
    </rPh>
    <phoneticPr fontId="2"/>
  </si>
  <si>
    <r>
      <t>合計</t>
    </r>
    <r>
      <rPr>
        <sz val="8"/>
        <rFont val="HG丸ｺﾞｼｯｸM-PRO"/>
        <family val="3"/>
        <charset val="128"/>
      </rPr>
      <t>(食)</t>
    </r>
    <rPh sb="0" eb="2">
      <t>ゴウケイ</t>
    </rPh>
    <phoneticPr fontId="2"/>
  </si>
  <si>
    <r>
      <t>中学生以上</t>
    </r>
    <r>
      <rPr>
        <sz val="8"/>
        <rFont val="HG丸ｺﾞｼｯｸM-PRO"/>
        <family val="3"/>
        <charset val="128"/>
      </rPr>
      <t>(食)</t>
    </r>
    <rPh sb="0" eb="3">
      <t>チュウガクセイ</t>
    </rPh>
    <rPh sb="3" eb="5">
      <t>イジョウ</t>
    </rPh>
    <phoneticPr fontId="2"/>
  </si>
  <si>
    <r>
      <t>小学生</t>
    </r>
    <r>
      <rPr>
        <sz val="8"/>
        <rFont val="HG丸ｺﾞｼｯｸM-PRO"/>
        <family val="3"/>
        <charset val="128"/>
      </rPr>
      <t>(食)</t>
    </r>
    <rPh sb="0" eb="3">
      <t>ショウガクセイ</t>
    </rPh>
    <phoneticPr fontId="2"/>
  </si>
  <si>
    <r>
      <t xml:space="preserve">カレーライス
</t>
    </r>
    <r>
      <rPr>
        <sz val="8"/>
        <rFont val="HG丸ｺﾞｼｯｸM-PRO"/>
        <family val="3"/>
        <charset val="128"/>
      </rPr>
      <t>(名分)</t>
    </r>
    <phoneticPr fontId="2"/>
  </si>
  <si>
    <r>
      <t xml:space="preserve">豚汁＋ライス
</t>
    </r>
    <r>
      <rPr>
        <sz val="8"/>
        <rFont val="HG丸ｺﾞｼｯｸM-PRO"/>
        <family val="3"/>
        <charset val="128"/>
      </rPr>
      <t>(名分)</t>
    </r>
    <rPh sb="0" eb="2">
      <t>トンジル</t>
    </rPh>
    <phoneticPr fontId="2"/>
  </si>
  <si>
    <r>
      <t>塩にぎり</t>
    </r>
    <r>
      <rPr>
        <sz val="8"/>
        <rFont val="HG丸ｺﾞｼｯｸM-PRO"/>
        <family val="3"/>
        <charset val="128"/>
      </rPr>
      <t>(名分)</t>
    </r>
    <rPh sb="0" eb="1">
      <t>シオ</t>
    </rPh>
    <phoneticPr fontId="2"/>
  </si>
  <si>
    <t>3歳以上の
幼児(食)</t>
    <phoneticPr fontId="2"/>
  </si>
  <si>
    <t>※2歳以下の
乳児・幼児(名)</t>
    <rPh sb="13" eb="14">
      <t>メイ</t>
    </rPh>
    <phoneticPr fontId="2"/>
  </si>
  <si>
    <t>食堂利用</t>
    <rPh sb="0" eb="4">
      <t>ショクドウリヨウ</t>
    </rPh>
    <phoneticPr fontId="2"/>
  </si>
  <si>
    <t>食数(人数)をご記入ください</t>
    <rPh sb="0" eb="2">
      <t>ショクスウ</t>
    </rPh>
    <rPh sb="3" eb="5">
      <t>ニンズウ</t>
    </rPh>
    <rPh sb="8" eb="10">
      <t>キニュウ</t>
    </rPh>
    <phoneticPr fontId="2"/>
  </si>
  <si>
    <t>ビブス</t>
    <phoneticPr fontId="2"/>
  </si>
  <si>
    <t>カプラ</t>
    <phoneticPr fontId="2"/>
  </si>
  <si>
    <t>プロジェクター</t>
    <phoneticPr fontId="2"/>
  </si>
  <si>
    <r>
      <t>団体名</t>
    </r>
    <r>
      <rPr>
        <sz val="8"/>
        <rFont val="Meiryo UI"/>
        <family val="3"/>
        <charset val="128"/>
      </rPr>
      <t>(※家族・個人利用の場合は省略可)</t>
    </r>
    <rPh sb="0" eb="3">
      <t>ダンタイメイ</t>
    </rPh>
    <phoneticPr fontId="2"/>
  </si>
  <si>
    <t>利用代表者名</t>
    <rPh sb="0" eb="2">
      <t>リヨウ</t>
    </rPh>
    <rPh sb="2" eb="5">
      <t>ダイヒョウシャ</t>
    </rPh>
    <rPh sb="5" eb="6">
      <t>メイ</t>
    </rPh>
    <phoneticPr fontId="2"/>
  </si>
  <si>
    <r>
      <t xml:space="preserve">利用代表者名
</t>
    </r>
    <r>
      <rPr>
        <sz val="8"/>
        <rFont val="Meiryo UI"/>
        <family val="3"/>
        <charset val="128"/>
      </rPr>
      <t>※団体の方は当日担当者名</t>
    </r>
    <rPh sb="0" eb="2">
      <t>リヨウ</t>
    </rPh>
    <rPh sb="2" eb="5">
      <t>ダイヒョウシャ</t>
    </rPh>
    <rPh sb="5" eb="6">
      <t>メイ</t>
    </rPh>
    <rPh sb="13" eb="15">
      <t>トウジツ</t>
    </rPh>
    <phoneticPr fontId="2"/>
  </si>
  <si>
    <t>利用代表者名</t>
    <phoneticPr fontId="2"/>
  </si>
  <si>
    <t>※団体の方は
当日担当者名</t>
    <phoneticPr fontId="2"/>
  </si>
  <si>
    <t>※1カ月前までに提出してください</t>
    <rPh sb="3" eb="5">
      <t>ゲツマエ</t>
    </rPh>
    <rPh sb="8" eb="10">
      <t>テイシュツ</t>
    </rPh>
    <phoneticPr fontId="2"/>
  </si>
  <si>
    <t>１カ月前までに提出してください</t>
    <phoneticPr fontId="2"/>
  </si>
  <si>
    <r>
      <t xml:space="preserve">区分
</t>
    </r>
    <r>
      <rPr>
        <sz val="6"/>
        <rFont val="HG丸ｺﾞｼｯｸM-PRO"/>
        <family val="3"/>
        <charset val="128"/>
      </rPr>
      <t>小・中・大人など</t>
    </r>
    <rPh sb="0" eb="2">
      <t>クブン</t>
    </rPh>
    <rPh sb="3" eb="4">
      <t>ショウ</t>
    </rPh>
    <rPh sb="5" eb="6">
      <t>チュウ</t>
    </rPh>
    <rPh sb="7" eb="9">
      <t>オトナ</t>
    </rPh>
    <phoneticPr fontId="2"/>
  </si>
  <si>
    <t>＜コテージ5室目＞</t>
    <rPh sb="6" eb="8">
      <t>シツメ</t>
    </rPh>
    <phoneticPr fontId="2"/>
  </si>
  <si>
    <t>＜コテージ6室目＞</t>
    <phoneticPr fontId="2"/>
  </si>
  <si>
    <t>＜コテージ7室目＞</t>
    <phoneticPr fontId="2"/>
  </si>
  <si>
    <t>＜コテージ8室目＞</t>
    <phoneticPr fontId="2"/>
  </si>
  <si>
    <t>＜コテージ9室目＞</t>
    <rPh sb="6" eb="8">
      <t>シツメ</t>
    </rPh>
    <phoneticPr fontId="2"/>
  </si>
  <si>
    <t>＜コテージ10室目＞</t>
    <phoneticPr fontId="2"/>
  </si>
  <si>
    <t>(2枚目)人数</t>
    <rPh sb="2" eb="4">
      <t>マイメ</t>
    </rPh>
    <rPh sb="5" eb="7">
      <t>ニンズウ</t>
    </rPh>
    <phoneticPr fontId="2"/>
  </si>
  <si>
    <t>(1枚目)人数</t>
    <rPh sb="2" eb="4">
      <t>マイメ</t>
    </rPh>
    <rPh sb="5" eb="7">
      <t>ニンズウ</t>
    </rPh>
    <phoneticPr fontId="2"/>
  </si>
  <si>
    <t>(3枚目)人数</t>
    <rPh sb="5" eb="7">
      <t>ニンズウ</t>
    </rPh>
    <phoneticPr fontId="2"/>
  </si>
  <si>
    <r>
      <rPr>
        <b/>
        <sz val="10"/>
        <color rgb="FFFF0000"/>
        <rFont val="HG丸ｺﾞｼｯｸM-PRO"/>
        <family val="3"/>
        <charset val="128"/>
      </rPr>
      <t>２ヶ月前までに提出してください</t>
    </r>
    <r>
      <rPr>
        <sz val="10"/>
        <rFont val="HG丸ｺﾞｼｯｸM-PRO"/>
        <family val="3"/>
        <charset val="128"/>
      </rPr>
      <t xml:space="preserve">
■提出先　　広島市似島歓迎交流センター
■提出方法　メール、またはＦＡＸ
TEL(082)259-2766 　 FAX(082)259-2767
E-mail：receive.ninoshima.kkc@gmail.com</t>
    </r>
    <rPh sb="37" eb="41">
      <t>テイシュツホウホウ</t>
    </rPh>
    <phoneticPr fontId="2"/>
  </si>
  <si>
    <t>利用日</t>
    <rPh sb="0" eb="3">
      <t>リヨウビ</t>
    </rPh>
    <phoneticPr fontId="2"/>
  </si>
  <si>
    <t>※利用1ヶ月前までに提出してください</t>
    <phoneticPr fontId="2"/>
  </si>
  <si>
    <t>※利用日の1か月前までに提出&lt;必着&gt;</t>
    <rPh sb="7" eb="8">
      <t>ゲツ</t>
    </rPh>
    <rPh sb="15" eb="17">
      <t>ヒッチャク</t>
    </rPh>
    <phoneticPr fontId="2"/>
  </si>
  <si>
    <t>※利用日の1か月前までに提出〈必着〉</t>
    <phoneticPr fontId="2"/>
  </si>
  <si>
    <t>区分
小・中学生・大人など</t>
    <phoneticPr fontId="2"/>
  </si>
  <si>
    <t>※ 全日程宿泊されない方は、宿泊日欄に「実際に宿泊する日付」をすべて記入してください</t>
    <phoneticPr fontId="2"/>
  </si>
  <si>
    <t>※旅館業法第6条、旅館業法施行規則第4条の2及び広島市旅館業法施行細則第8条にもとづき記入をお願いしております。
　個人情報は本来の目的以外には使用しません。　</t>
    <phoneticPr fontId="2"/>
  </si>
  <si>
    <t>○○団体</t>
    <rPh sb="2" eb="4">
      <t>ダンタイ</t>
    </rPh>
    <phoneticPr fontId="2"/>
  </si>
  <si>
    <t>082-***-****</t>
    <phoneticPr fontId="2"/>
  </si>
  <si>
    <t>090-****-****</t>
    <phoneticPr fontId="2"/>
  </si>
  <si>
    <t>・活動内容、及び希望の活動場所・開始時間・終了時間をご記入ください。</t>
    <rPh sb="1" eb="3">
      <t>カツドウ</t>
    </rPh>
    <rPh sb="3" eb="5">
      <t>ナイヨウ</t>
    </rPh>
    <rPh sb="6" eb="7">
      <t>オヨ</t>
    </rPh>
    <rPh sb="8" eb="10">
      <t>キボウ</t>
    </rPh>
    <rPh sb="11" eb="15">
      <t>カツドウバショ</t>
    </rPh>
    <rPh sb="16" eb="18">
      <t>カイシ</t>
    </rPh>
    <rPh sb="18" eb="20">
      <t>ジカン</t>
    </rPh>
    <rPh sb="21" eb="23">
      <t>シュウリョウ</t>
    </rPh>
    <rPh sb="23" eb="25">
      <t>ジカン</t>
    </rPh>
    <rPh sb="27" eb="29">
      <t>キニュウ</t>
    </rPh>
    <phoneticPr fontId="2"/>
  </si>
  <si>
    <r>
      <t>・雨天時の活動場所が必要な場合は、研修室</t>
    </r>
    <r>
      <rPr>
        <sz val="8"/>
        <rFont val="HG丸ｺﾞｼｯｸM-PRO"/>
        <family val="3"/>
        <charset val="128"/>
      </rPr>
      <t>(大研修室・研修室1～4)</t>
    </r>
    <r>
      <rPr>
        <sz val="11"/>
        <rFont val="HG丸ｺﾞｼｯｸM-PRO"/>
        <family val="3"/>
        <charset val="128"/>
      </rPr>
      <t>を別途ご予約ください。</t>
    </r>
    <rPh sb="1" eb="4">
      <t>ウテンジ</t>
    </rPh>
    <rPh sb="5" eb="7">
      <t>カツドウ</t>
    </rPh>
    <rPh sb="7" eb="9">
      <t>バショ</t>
    </rPh>
    <rPh sb="10" eb="12">
      <t>ヒツヨウ</t>
    </rPh>
    <rPh sb="13" eb="15">
      <t>バアイ</t>
    </rPh>
    <rPh sb="17" eb="20">
      <t>ケンシュウシツ</t>
    </rPh>
    <rPh sb="21" eb="25">
      <t>ダイケンシュウシツ</t>
    </rPh>
    <rPh sb="26" eb="29">
      <t>ケンシュウシツ</t>
    </rPh>
    <rPh sb="34" eb="36">
      <t>ベット</t>
    </rPh>
    <rPh sb="37" eb="39">
      <t>ヨヤク</t>
    </rPh>
    <phoneticPr fontId="2"/>
  </si>
  <si>
    <t>野外炊飯食材をご注文の方は、下部通信欄をご記入ください</t>
    <rPh sb="0" eb="2">
      <t>ヤガイ</t>
    </rPh>
    <rPh sb="2" eb="4">
      <t>スイハン</t>
    </rPh>
    <rPh sb="4" eb="6">
      <t>ショクザイ</t>
    </rPh>
    <rPh sb="8" eb="10">
      <t>チュウモン</t>
    </rPh>
    <rPh sb="11" eb="12">
      <t>カタ</t>
    </rPh>
    <rPh sb="14" eb="16">
      <t>カブ</t>
    </rPh>
    <rPh sb="16" eb="19">
      <t>ツウシンラン</t>
    </rPh>
    <rPh sb="21" eb="23">
      <t>キニュウ</t>
    </rPh>
    <phoneticPr fontId="2"/>
  </si>
  <si>
    <t>小学生</t>
    <rPh sb="0" eb="2">
      <t>ショウガク</t>
    </rPh>
    <rPh sb="2" eb="3">
      <t>セイ</t>
    </rPh>
    <phoneticPr fontId="2"/>
  </si>
  <si>
    <t>1,2,3枚目合計</t>
    <rPh sb="5" eb="7">
      <t>マイメ</t>
    </rPh>
    <rPh sb="7" eb="9">
      <t>ゴウケイ</t>
    </rPh>
    <phoneticPr fontId="2"/>
  </si>
  <si>
    <t>1,2枚目合計</t>
    <rPh sb="3" eb="5">
      <t>マイメ</t>
    </rPh>
    <rPh sb="5" eb="7">
      <t>ゴウケイ</t>
    </rPh>
    <phoneticPr fontId="2"/>
  </si>
  <si>
    <t>今後のスケジュール、および確認事項</t>
    <rPh sb="0" eb="2">
      <t>コンゴ</t>
    </rPh>
    <rPh sb="13" eb="17">
      <t>カクニンジコウ</t>
    </rPh>
    <phoneticPr fontId="2"/>
  </si>
  <si>
    <t>提出書類</t>
    <rPh sb="0" eb="4">
      <t>テイシュツショルイ</t>
    </rPh>
    <phoneticPr fontId="2"/>
  </si>
  <si>
    <t>提出期限</t>
    <rPh sb="0" eb="2">
      <t>テイシュツ</t>
    </rPh>
    <rPh sb="2" eb="4">
      <t>キゲン</t>
    </rPh>
    <phoneticPr fontId="2"/>
  </si>
  <si>
    <t>①　活動計画表　　</t>
    <rPh sb="2" eb="7">
      <t>カツドウケイカクヒョウ</t>
    </rPh>
    <phoneticPr fontId="2"/>
  </si>
  <si>
    <r>
      <t>利用日</t>
    </r>
    <r>
      <rPr>
        <b/>
        <sz val="11"/>
        <color rgb="FFFF0000"/>
        <rFont val="Meiryo UI"/>
        <family val="3"/>
        <charset val="128"/>
      </rPr>
      <t>２ケ月前</t>
    </r>
    <r>
      <rPr>
        <sz val="11"/>
        <rFont val="Meiryo UI"/>
        <family val="3"/>
        <charset val="128"/>
      </rPr>
      <t>までに提出</t>
    </r>
    <rPh sb="0" eb="3">
      <t>リヨウビ</t>
    </rPh>
    <rPh sb="5" eb="6">
      <t>ガツ</t>
    </rPh>
    <rPh sb="6" eb="7">
      <t>マエ</t>
    </rPh>
    <rPh sb="10" eb="12">
      <t>テイシュツ</t>
    </rPh>
    <phoneticPr fontId="2"/>
  </si>
  <si>
    <t>②　宿泊者名簿</t>
    <rPh sb="2" eb="7">
      <t>シュクハクシャメイボ</t>
    </rPh>
    <phoneticPr fontId="2"/>
  </si>
  <si>
    <r>
      <t>利用日</t>
    </r>
    <r>
      <rPr>
        <b/>
        <sz val="11"/>
        <color rgb="FFFF0000"/>
        <rFont val="Meiryo UI"/>
        <family val="3"/>
        <charset val="128"/>
      </rPr>
      <t>1ケ月前</t>
    </r>
    <r>
      <rPr>
        <sz val="11"/>
        <rFont val="Meiryo UI"/>
        <family val="3"/>
        <charset val="128"/>
      </rPr>
      <t>までに提出</t>
    </r>
    <rPh sb="0" eb="3">
      <t>リヨウビ</t>
    </rPh>
    <rPh sb="10" eb="12">
      <t>テイシュツ</t>
    </rPh>
    <phoneticPr fontId="2"/>
  </si>
  <si>
    <t>③　食数希望表</t>
    <rPh sb="2" eb="7">
      <t>ショクスウキボウヒョウ</t>
    </rPh>
    <phoneticPr fontId="2"/>
  </si>
  <si>
    <t>④　アレルギー調査書</t>
    <rPh sb="7" eb="10">
      <t>チョウサショ</t>
    </rPh>
    <phoneticPr fontId="2"/>
  </si>
  <si>
    <t>変更がある場合、再提出</t>
    <rPh sb="0" eb="2">
      <t>ヘンコウ</t>
    </rPh>
    <rPh sb="5" eb="7">
      <t>バアイ</t>
    </rPh>
    <rPh sb="8" eb="11">
      <t>サイテイシュツ</t>
    </rPh>
    <phoneticPr fontId="2"/>
  </si>
  <si>
    <t>施設利用の変更がある場合はお電話で確認の上再提出</t>
    <rPh sb="0" eb="4">
      <t>シセツリヨウ</t>
    </rPh>
    <rPh sb="5" eb="7">
      <t>ヘンコウ</t>
    </rPh>
    <rPh sb="10" eb="12">
      <t>バアイ</t>
    </rPh>
    <rPh sb="14" eb="16">
      <t>デンワ</t>
    </rPh>
    <rPh sb="17" eb="19">
      <t>カクニン</t>
    </rPh>
    <rPh sb="20" eb="21">
      <t>ウエ</t>
    </rPh>
    <rPh sb="21" eb="22">
      <t>サイ</t>
    </rPh>
    <rPh sb="22" eb="24">
      <t>テイシュツ</t>
    </rPh>
    <phoneticPr fontId="2"/>
  </si>
  <si>
    <r>
      <rPr>
        <b/>
        <sz val="8"/>
        <rFont val="Meiryo UI"/>
        <family val="3"/>
        <charset val="128"/>
      </rPr>
      <t>【10名・10食以上の変更】
　</t>
    </r>
    <r>
      <rPr>
        <sz val="8"/>
        <rFont val="Meiryo UI"/>
        <family val="3"/>
        <charset val="128"/>
      </rPr>
      <t xml:space="preserve">お早目に再提出
</t>
    </r>
    <r>
      <rPr>
        <b/>
        <sz val="8"/>
        <rFont val="Meiryo UI"/>
        <family val="3"/>
        <charset val="128"/>
      </rPr>
      <t>【9名・9食以下の変更】</t>
    </r>
    <r>
      <rPr>
        <sz val="8"/>
        <rFont val="Meiryo UI"/>
        <family val="3"/>
        <charset val="128"/>
      </rPr>
      <t xml:space="preserve">
　ご利用日２日前までに最終確定を再提出</t>
    </r>
    <rPh sb="3" eb="4">
      <t>メイ</t>
    </rPh>
    <rPh sb="7" eb="10">
      <t>ショクイジョウ</t>
    </rPh>
    <rPh sb="11" eb="13">
      <t>ヘンコウ</t>
    </rPh>
    <rPh sb="16" eb="18">
      <t>ハヤメ</t>
    </rPh>
    <rPh sb="19" eb="22">
      <t>サイテイシュツ</t>
    </rPh>
    <rPh sb="26" eb="27">
      <t>メイ</t>
    </rPh>
    <rPh sb="28" eb="29">
      <t>ショク</t>
    </rPh>
    <rPh sb="29" eb="31">
      <t>イカ</t>
    </rPh>
    <rPh sb="32" eb="34">
      <t>ヘンコウ</t>
    </rPh>
    <rPh sb="38" eb="41">
      <t>リヨウビ</t>
    </rPh>
    <phoneticPr fontId="2"/>
  </si>
  <si>
    <t>変更・追加が分かり次第、再提出</t>
    <rPh sb="0" eb="2">
      <t>ヘンコウ</t>
    </rPh>
    <rPh sb="3" eb="5">
      <t>ツイカ</t>
    </rPh>
    <rPh sb="6" eb="7">
      <t>ワ</t>
    </rPh>
    <rPh sb="9" eb="11">
      <t>シダイ</t>
    </rPh>
    <rPh sb="12" eb="15">
      <t>サイテイシュツ</t>
    </rPh>
    <phoneticPr fontId="2"/>
  </si>
  <si>
    <r>
      <t xml:space="preserve">⑤　物品借用購入希望
</t>
    </r>
    <r>
      <rPr>
        <b/>
        <sz val="8"/>
        <rFont val="Meiryo UI"/>
        <family val="3"/>
        <charset val="128"/>
      </rPr>
      <t>(</t>
    </r>
    <r>
      <rPr>
        <b/>
        <sz val="8"/>
        <color rgb="FFFF0000"/>
        <rFont val="Meiryo UI"/>
        <family val="3"/>
        <charset val="128"/>
      </rPr>
      <t>コテージ利用BBQ提出不要)</t>
    </r>
    <rPh sb="2" eb="4">
      <t>ブッピン</t>
    </rPh>
    <rPh sb="4" eb="6">
      <t>シャクヨウ</t>
    </rPh>
    <rPh sb="6" eb="8">
      <t>コウニュウ</t>
    </rPh>
    <rPh sb="8" eb="10">
      <t>キボウ</t>
    </rPh>
    <rPh sb="16" eb="18">
      <t>リヨウ</t>
    </rPh>
    <rPh sb="21" eb="23">
      <t>テイシュツ</t>
    </rPh>
    <rPh sb="23" eb="25">
      <t>フヨウ</t>
    </rPh>
    <phoneticPr fontId="2"/>
  </si>
  <si>
    <t>再提出される場合</t>
    <rPh sb="0" eb="3">
      <t>サイテイシュツ</t>
    </rPh>
    <rPh sb="6" eb="8">
      <t>バアイ</t>
    </rPh>
    <phoneticPr fontId="2"/>
  </si>
  <si>
    <t xml:space="preserve">■提出先　　広島市似島歓迎交流センター
■提出方法　メール、またはＦＡＸ　
TEL(082)259-2766 　 FAX(082)259-2767
■E-mail：receive.ninoshima.kkc@gmail.com
■■アレルギー問合せ・相談　　株式会社加茂川（食堂受託業者）
TEL 082-259-1288　　
</t>
    <phoneticPr fontId="2"/>
  </si>
  <si>
    <r>
      <t xml:space="preserve">事前提出書類の提出期限・連絡先などは以下の通りです。ご確認ください。
</t>
    </r>
    <r>
      <rPr>
        <b/>
        <sz val="11"/>
        <color rgb="FFFF0000"/>
        <rFont val="Meiryo UI"/>
        <family val="3"/>
        <charset val="128"/>
      </rPr>
      <t>期限が過ぎますと施設予約について”他団体を優先する場合”がございます。</t>
    </r>
    <r>
      <rPr>
        <sz val="11"/>
        <rFont val="Meiryo UI"/>
        <family val="3"/>
        <charset val="128"/>
      </rPr>
      <t>ご注意ください</t>
    </r>
    <rPh sb="0" eb="6">
      <t>ジゼンテイシュツショルイ</t>
    </rPh>
    <rPh sb="7" eb="11">
      <t>テイシュツキゲン</t>
    </rPh>
    <rPh sb="12" eb="15">
      <t>レンラクサキ</t>
    </rPh>
    <rPh sb="18" eb="20">
      <t>イカ</t>
    </rPh>
    <rPh sb="21" eb="22">
      <t>トオ</t>
    </rPh>
    <rPh sb="27" eb="29">
      <t>カクニン</t>
    </rPh>
    <rPh sb="35" eb="37">
      <t>キゲン</t>
    </rPh>
    <rPh sb="38" eb="39">
      <t>ス</t>
    </rPh>
    <rPh sb="43" eb="47">
      <t>シセツヨヤク</t>
    </rPh>
    <rPh sb="52" eb="55">
      <t>タダンタイ</t>
    </rPh>
    <rPh sb="56" eb="58">
      <t>ユウセン</t>
    </rPh>
    <rPh sb="60" eb="62">
      <t>バアイ</t>
    </rPh>
    <rPh sb="71" eb="73">
      <t>チュウイ</t>
    </rPh>
    <phoneticPr fontId="2"/>
  </si>
  <si>
    <t>場所</t>
    <rPh sb="0" eb="2">
      <t>バショ</t>
    </rPh>
    <phoneticPr fontId="2"/>
  </si>
  <si>
    <t>時間</t>
    <rPh sb="0" eb="2">
      <t>ジカン</t>
    </rPh>
    <phoneticPr fontId="2"/>
  </si>
  <si>
    <t>(内65歳以上)</t>
    <rPh sb="1" eb="2">
      <t>ウチ</t>
    </rPh>
    <rPh sb="4" eb="5">
      <t>サイ</t>
    </rPh>
    <rPh sb="5" eb="7">
      <t>イジョウ</t>
    </rPh>
    <phoneticPr fontId="2"/>
  </si>
  <si>
    <t>(1,2,3枚目合計)人数</t>
    <phoneticPr fontId="2"/>
  </si>
  <si>
    <t>(1,2枚目合計)人数</t>
    <phoneticPr fontId="2"/>
  </si>
  <si>
    <t>(内65歳以上)</t>
    <rPh sb="1" eb="2">
      <t>ナイ</t>
    </rPh>
    <rPh sb="4" eb="7">
      <t>サイイジョウ</t>
    </rPh>
    <phoneticPr fontId="2"/>
  </si>
  <si>
    <t>注文
セット数</t>
    <rPh sb="0" eb="2">
      <t>チュウモン</t>
    </rPh>
    <rPh sb="6" eb="7">
      <t>スウ</t>
    </rPh>
    <phoneticPr fontId="2"/>
  </si>
  <si>
    <t>午後</t>
    <rPh sb="0" eb="2">
      <t>ゴゴ</t>
    </rPh>
    <phoneticPr fontId="2"/>
  </si>
  <si>
    <t>□</t>
  </si>
  <si>
    <t>いずれかにチェック</t>
    <phoneticPr fontId="2"/>
  </si>
  <si>
    <t>弁当種類</t>
    <rPh sb="0" eb="2">
      <t>ベントウ</t>
    </rPh>
    <rPh sb="2" eb="4">
      <t>シュルイ</t>
    </rPh>
    <phoneticPr fontId="2"/>
  </si>
  <si>
    <t>わんぱく弁当</t>
    <rPh sb="4" eb="6">
      <t>ベントウ</t>
    </rPh>
    <phoneticPr fontId="2"/>
  </si>
  <si>
    <t>特選</t>
    <rPh sb="0" eb="2">
      <t>トクセン</t>
    </rPh>
    <phoneticPr fontId="2"/>
  </si>
  <si>
    <t>松</t>
    <rPh sb="0" eb="1">
      <t>マツ</t>
    </rPh>
    <phoneticPr fontId="2"/>
  </si>
  <si>
    <t>竹</t>
    <rPh sb="0" eb="1">
      <t>タケ</t>
    </rPh>
    <phoneticPr fontId="2"/>
  </si>
  <si>
    <t>梅</t>
    <rPh sb="0" eb="1">
      <t>ウメ</t>
    </rPh>
    <phoneticPr fontId="2"/>
  </si>
  <si>
    <r>
      <t>注文は</t>
    </r>
    <r>
      <rPr>
        <b/>
        <sz val="12"/>
        <color rgb="FFFF0000"/>
        <rFont val="HG丸ｺﾞｼｯｸM-PRO"/>
        <family val="3"/>
        <charset val="128"/>
      </rPr>
      <t>3名分以上</t>
    </r>
    <r>
      <rPr>
        <sz val="9"/>
        <rFont val="HG丸ｺﾞｼｯｸM-PRO"/>
        <family val="3"/>
        <charset val="128"/>
      </rPr>
      <t>から承ります</t>
    </r>
    <rPh sb="0" eb="2">
      <t>チュウモン</t>
    </rPh>
    <rPh sb="4" eb="6">
      <t>メイブン</t>
    </rPh>
    <rPh sb="6" eb="8">
      <t>イジョウ</t>
    </rPh>
    <rPh sb="10" eb="11">
      <t>ウケタマワ</t>
    </rPh>
    <phoneticPr fontId="2"/>
  </si>
  <si>
    <r>
      <t>個数</t>
    </r>
    <r>
      <rPr>
        <sz val="9"/>
        <rFont val="HG丸ｺﾞｼｯｸM-PRO"/>
        <family val="3"/>
        <charset val="128"/>
      </rPr>
      <t>を記入</t>
    </r>
    <rPh sb="0" eb="2">
      <t>コスウ</t>
    </rPh>
    <rPh sb="3" eb="5">
      <t>キニュウ</t>
    </rPh>
    <phoneticPr fontId="2"/>
  </si>
  <si>
    <r>
      <t>種類</t>
    </r>
    <r>
      <rPr>
        <sz val="9"/>
        <rFont val="HG丸ｺﾞｼｯｸM-PRO"/>
        <family val="3"/>
        <charset val="128"/>
      </rPr>
      <t>を記入</t>
    </r>
    <rPh sb="0" eb="2">
      <t>シュルイ</t>
    </rPh>
    <rPh sb="3" eb="5">
      <t>キニュウ</t>
    </rPh>
    <phoneticPr fontId="2"/>
  </si>
  <si>
    <r>
      <rPr>
        <sz val="10"/>
        <rFont val="HG丸ｺﾞｼｯｸM-PRO"/>
        <family val="3"/>
        <charset val="128"/>
      </rPr>
      <t>海鮮盛り</t>
    </r>
    <r>
      <rPr>
        <sz val="8"/>
        <rFont val="HG丸ｺﾞｼｯｸM-PRO"/>
        <family val="3"/>
        <charset val="128"/>
      </rPr>
      <t>(名分)</t>
    </r>
    <rPh sb="0" eb="2">
      <t>カイセン</t>
    </rPh>
    <rPh sb="2" eb="3">
      <t>モ</t>
    </rPh>
    <rPh sb="5" eb="7">
      <t>メイブン</t>
    </rPh>
    <phoneticPr fontId="2"/>
  </si>
  <si>
    <r>
      <rPr>
        <sz val="9"/>
        <rFont val="HG丸ｺﾞｼｯｸM-PRO"/>
        <family val="3"/>
        <charset val="128"/>
      </rPr>
      <t>野菜セット</t>
    </r>
    <r>
      <rPr>
        <sz val="8"/>
        <rFont val="HG丸ｺﾞｼｯｸM-PRO"/>
        <family val="3"/>
        <charset val="128"/>
      </rPr>
      <t>(名分)</t>
    </r>
    <rPh sb="0" eb="2">
      <t>ヤサイ</t>
    </rPh>
    <rPh sb="6" eb="8">
      <t>メイブン</t>
    </rPh>
    <phoneticPr fontId="2"/>
  </si>
  <si>
    <t>　</t>
  </si>
  <si>
    <t>有り</t>
    <rPh sb="0" eb="1">
      <t>アリ</t>
    </rPh>
    <phoneticPr fontId="2"/>
  </si>
  <si>
    <t>無し</t>
    <rPh sb="0" eb="1">
      <t>ナシ</t>
    </rPh>
    <phoneticPr fontId="2"/>
  </si>
  <si>
    <t>①えび</t>
    <phoneticPr fontId="2"/>
  </si>
  <si>
    <t>②かに</t>
    <phoneticPr fontId="2"/>
  </si>
  <si>
    <t>③小麦</t>
    <rPh sb="1" eb="3">
      <t>コムギ</t>
    </rPh>
    <phoneticPr fontId="2"/>
  </si>
  <si>
    <t>④そば</t>
    <phoneticPr fontId="2"/>
  </si>
  <si>
    <t>⑤卵</t>
    <rPh sb="1" eb="2">
      <t>タマゴ</t>
    </rPh>
    <phoneticPr fontId="2"/>
  </si>
  <si>
    <t>⑥乳</t>
    <rPh sb="1" eb="2">
      <t>ニュウ</t>
    </rPh>
    <phoneticPr fontId="2"/>
  </si>
  <si>
    <t>⑦落花生</t>
    <rPh sb="1" eb="4">
      <t>ラッカセイ</t>
    </rPh>
    <phoneticPr fontId="2"/>
  </si>
  <si>
    <t>⑧くるみ</t>
    <phoneticPr fontId="2"/>
  </si>
  <si>
    <t>⑨あわび</t>
    <phoneticPr fontId="2"/>
  </si>
  <si>
    <t>⑩いか</t>
    <phoneticPr fontId="2"/>
  </si>
  <si>
    <t>アレルギー
対象者</t>
    <rPh sb="6" eb="9">
      <t>タイショウシャ</t>
    </rPh>
    <phoneticPr fontId="2"/>
  </si>
  <si>
    <t>⑪いくら</t>
    <phoneticPr fontId="2"/>
  </si>
  <si>
    <t>⑫オレンジ</t>
    <phoneticPr fontId="2"/>
  </si>
  <si>
    <t>⑬カシューナッツ</t>
    <phoneticPr fontId="2"/>
  </si>
  <si>
    <t>⑭キウイ</t>
    <phoneticPr fontId="2"/>
  </si>
  <si>
    <t>⑮牛肉</t>
    <rPh sb="1" eb="3">
      <t>ギュウニク</t>
    </rPh>
    <phoneticPr fontId="2"/>
  </si>
  <si>
    <t>⑯アーモンド</t>
    <phoneticPr fontId="2"/>
  </si>
  <si>
    <t>⑰ごま</t>
    <phoneticPr fontId="2"/>
  </si>
  <si>
    <t>⑳大豆</t>
    <rPh sb="1" eb="3">
      <t>ダイズ</t>
    </rPh>
    <phoneticPr fontId="2"/>
  </si>
  <si>
    <t>㉑鶏肉</t>
    <rPh sb="1" eb="3">
      <t>トリニク</t>
    </rPh>
    <phoneticPr fontId="2"/>
  </si>
  <si>
    <t>㉒バナナ</t>
    <phoneticPr fontId="2"/>
  </si>
  <si>
    <t>㉓豚肉</t>
    <rPh sb="1" eb="3">
      <t>ブタニク</t>
    </rPh>
    <phoneticPr fontId="2"/>
  </si>
  <si>
    <t>㉔まつたけ</t>
    <phoneticPr fontId="2"/>
  </si>
  <si>
    <t>㉕桃</t>
    <rPh sb="1" eb="2">
      <t>モモ</t>
    </rPh>
    <phoneticPr fontId="2"/>
  </si>
  <si>
    <t>⑲サバ</t>
    <phoneticPr fontId="2"/>
  </si>
  <si>
    <t>⑱サけ</t>
    <phoneticPr fontId="2"/>
  </si>
  <si>
    <t>㉖山芋</t>
    <rPh sb="1" eb="3">
      <t>ヤマイモ</t>
    </rPh>
    <phoneticPr fontId="2"/>
  </si>
  <si>
    <t>㉗リンゴ</t>
    <phoneticPr fontId="2"/>
  </si>
  <si>
    <t>㉘ゼラチン</t>
    <phoneticPr fontId="2"/>
  </si>
  <si>
    <t>はい</t>
    <phoneticPr fontId="2"/>
  </si>
  <si>
    <t>いいえ</t>
    <phoneticPr fontId="2"/>
  </si>
  <si>
    <r>
      <t>食物アレルギーについて　</t>
    </r>
    <r>
      <rPr>
        <b/>
        <sz val="9"/>
        <rFont val="HG丸ｺﾞｼｯｸM-PRO"/>
        <family val="3"/>
        <charset val="128"/>
      </rPr>
      <t>※「はい・いいえ」どちらかにチェックをしてください</t>
    </r>
    <rPh sb="0" eb="2">
      <t>ショクモツ</t>
    </rPh>
    <phoneticPr fontId="2"/>
  </si>
  <si>
    <t>アレルゲン　(全てに○をつけてください)</t>
    <rPh sb="7" eb="8">
      <t>スベ</t>
    </rPh>
    <phoneticPr fontId="2"/>
  </si>
  <si>
    <t>洗剤・クレンザー</t>
    <rPh sb="0" eb="2">
      <t>センザイ</t>
    </rPh>
    <phoneticPr fontId="2"/>
  </si>
  <si>
    <t>利用代表者名</t>
    <rPh sb="0" eb="6">
      <t>リヨウダイヒョウシャメイ</t>
    </rPh>
    <phoneticPr fontId="2"/>
  </si>
  <si>
    <t>【コテージ利用の方へ】コテージ前でBBQをされる場合は本書類の提出不要です。各部屋に以下を備え付けています。
調理器具・食器用スポンジ・洗剤・屋外用テーブル・イス・BBQコンロ※網はご持参ください。サイズ：41cm×26cm</t>
    <phoneticPr fontId="2"/>
  </si>
  <si>
    <r>
      <t xml:space="preserve">野外炊飯用具借用書
</t>
    </r>
    <r>
      <rPr>
        <b/>
        <sz val="9"/>
        <color rgb="FFFF0000"/>
        <rFont val="HG丸ｺﾞｼｯｸM-PRO"/>
        <family val="3"/>
        <charset val="128"/>
      </rPr>
      <t xml:space="preserve">
【コテージ前BBQの場合提出不要】</t>
    </r>
    <rPh sb="0" eb="6">
      <t>ヤガイスイハンヨウグ</t>
    </rPh>
    <rPh sb="6" eb="9">
      <t>シャクヨウショ</t>
    </rPh>
    <rPh sb="16" eb="17">
      <t>マエ</t>
    </rPh>
    <rPh sb="21" eb="23">
      <t>バアイ</t>
    </rPh>
    <rPh sb="23" eb="25">
      <t>テイシュツ</t>
    </rPh>
    <rPh sb="25" eb="27">
      <t>フヨウ</t>
    </rPh>
    <phoneticPr fontId="2"/>
  </si>
  <si>
    <t>ver2603</t>
    <phoneticPr fontId="2"/>
  </si>
  <si>
    <t>○○太郎</t>
    <rPh sb="2" eb="4">
      <t>タロウ</t>
    </rPh>
    <phoneticPr fontId="2"/>
  </si>
  <si>
    <t>大研修室</t>
    <rPh sb="0" eb="4">
      <t>ダイケンシュウシツ</t>
    </rPh>
    <phoneticPr fontId="2"/>
  </si>
  <si>
    <t>昼食(持参弁当)</t>
    <rPh sb="0" eb="2">
      <t>チュウショク</t>
    </rPh>
    <rPh sb="3" eb="7">
      <t>ジサンベントウ</t>
    </rPh>
    <phoneticPr fontId="2"/>
  </si>
  <si>
    <t>10:30～14:30</t>
    <phoneticPr fontId="2"/>
  </si>
  <si>
    <t>15:00～19:00</t>
    <phoneticPr fontId="2"/>
  </si>
  <si>
    <t>炊飯テラス</t>
    <rPh sb="0" eb="2">
      <t>スイハン</t>
    </rPh>
    <phoneticPr fontId="2"/>
  </si>
  <si>
    <t>19:00～20:30</t>
    <phoneticPr fontId="2"/>
  </si>
  <si>
    <t>ファイア場</t>
    <rPh sb="4" eb="5">
      <t>バ</t>
    </rPh>
    <phoneticPr fontId="2"/>
  </si>
  <si>
    <t>20:30～</t>
    <phoneticPr fontId="2"/>
  </si>
  <si>
    <t>7:30～</t>
    <phoneticPr fontId="2"/>
  </si>
  <si>
    <t>9:00～12:00</t>
    <phoneticPr fontId="2"/>
  </si>
  <si>
    <t>グラウンド</t>
    <phoneticPr fontId="2"/>
  </si>
  <si>
    <t>12:00～</t>
    <phoneticPr fontId="2"/>
  </si>
  <si>
    <t>13:00～14:30</t>
    <phoneticPr fontId="2"/>
  </si>
  <si>
    <t>プレイホール</t>
    <phoneticPr fontId="2"/>
  </si>
  <si>
    <t>午前</t>
    <rPh sb="0" eb="2">
      <t>ゴゼン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</si>
</sst>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h:mm;@"/>
    <numFmt numFmtId="177" formatCode="yyyy&quot;年&quot;m&quot;月&quot;d&quot;日&quot;\(aaa\)"/>
    <numFmt numFmtId="178" formatCode="m&quot;月&quot;d&quot;日&quot;\(aaa\)"/>
    <numFmt numFmtId="179" formatCode="m/d;@"/>
    <numFmt numFmtId="180" formatCode="0&quot;食&quot;"/>
    <numFmt numFmtId="181" formatCode="0&quot;名分&quot;"/>
    <numFmt numFmtId="182" formatCode="0&quot;個&quot;"/>
    <numFmt numFmtId="183" formatCode="[$]ggge&quot;年&quot;m&quot;月&quot;d&quot;日&quot;;@" x16r2:formatCode16="[$-ja-JP-x-gannen]ggge&quot;年&quot;m&quot;月&quot;d&quot;日&quot;;@"/>
    <numFmt numFmtId="184" formatCode="[$-F800]dddd\,\ mmmm\ dd\,\ yyyy"/>
    <numFmt numFmtId="185" formatCode="0&quot;名&quot;"/>
    <numFmt numFmtId="186" formatCode="yyyy&quot;年&quot;m&quot;月&quot;d&quot;日&quot;\(aaa\)&quot;まで&quot;"/>
    <numFmt numFmtId="187" formatCode="\(#\)"/>
  </numFmts>
  <fonts count="55">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8"/>
      <name val="HG丸ｺﾞｼｯｸM-PRO"/>
      <family val="3"/>
      <charset val="128"/>
    </font>
    <font>
      <b/>
      <sz val="11"/>
      <name val="HG丸ｺﾞｼｯｸM-PRO"/>
      <family val="3"/>
      <charset val="128"/>
    </font>
    <font>
      <sz val="9"/>
      <name val="HG丸ｺﾞｼｯｸM-PRO"/>
      <family val="3"/>
      <charset val="128"/>
    </font>
    <font>
      <sz val="10"/>
      <name val="HG丸ｺﾞｼｯｸM-PRO"/>
      <family val="3"/>
      <charset val="128"/>
    </font>
    <font>
      <sz val="12"/>
      <name val="HG丸ｺﾞｼｯｸM-PRO"/>
      <family val="3"/>
      <charset val="128"/>
    </font>
    <font>
      <u/>
      <sz val="9"/>
      <name val="HG丸ｺﾞｼｯｸM-PRO"/>
      <family val="3"/>
      <charset val="128"/>
    </font>
    <font>
      <sz val="6"/>
      <name val="HG丸ｺﾞｼｯｸM-PRO"/>
      <family val="3"/>
      <charset val="128"/>
    </font>
    <font>
      <b/>
      <sz val="10"/>
      <name val="HG丸ｺﾞｼｯｸM-PRO"/>
      <family val="3"/>
      <charset val="128"/>
    </font>
    <font>
      <u/>
      <sz val="11"/>
      <name val="HG丸ｺﾞｼｯｸM-PRO"/>
      <family val="3"/>
      <charset val="128"/>
    </font>
    <font>
      <sz val="13"/>
      <name val="HG丸ｺﾞｼｯｸM-PRO"/>
      <family val="3"/>
      <charset val="128"/>
    </font>
    <font>
      <sz val="14"/>
      <name val="HG丸ｺﾞｼｯｸM-PRO"/>
      <family val="3"/>
      <charset val="128"/>
    </font>
    <font>
      <sz val="16"/>
      <name val="HG丸ｺﾞｼｯｸM-PRO"/>
      <family val="3"/>
      <charset val="128"/>
    </font>
    <font>
      <b/>
      <sz val="14"/>
      <name val="HG丸ｺﾞｼｯｸM-PRO"/>
      <family val="3"/>
      <charset val="128"/>
    </font>
    <font>
      <sz val="10"/>
      <name val="ＭＳ Ｐゴシック"/>
      <family val="3"/>
      <charset val="128"/>
    </font>
    <font>
      <b/>
      <sz val="22"/>
      <name val="HG丸ｺﾞｼｯｸM-PRO"/>
      <family val="3"/>
      <charset val="128"/>
    </font>
    <font>
      <b/>
      <sz val="9"/>
      <name val="HG丸ｺﾞｼｯｸM-PRO"/>
      <family val="3"/>
      <charset val="128"/>
    </font>
    <font>
      <sz val="11"/>
      <name val="Meiryo UI"/>
      <family val="3"/>
      <charset val="128"/>
    </font>
    <font>
      <b/>
      <sz val="14"/>
      <name val="Meiryo UI"/>
      <family val="3"/>
      <charset val="128"/>
    </font>
    <font>
      <sz val="10"/>
      <name val="Meiryo UI"/>
      <family val="3"/>
      <charset val="128"/>
    </font>
    <font>
      <sz val="9"/>
      <name val="Meiryo UI"/>
      <family val="3"/>
      <charset val="128"/>
    </font>
    <font>
      <b/>
      <sz val="14"/>
      <color indexed="10"/>
      <name val="MS P ゴシック"/>
      <family val="3"/>
      <charset val="128"/>
    </font>
    <font>
      <sz val="12"/>
      <color theme="2" tint="-0.249977111117893"/>
      <name val="HG丸ｺﾞｼｯｸM-PRO"/>
      <family val="3"/>
      <charset val="128"/>
    </font>
    <font>
      <b/>
      <sz val="14"/>
      <color rgb="FFFF0000"/>
      <name val="Meiryo UI"/>
      <family val="3"/>
      <charset val="128"/>
    </font>
    <font>
      <b/>
      <sz val="14"/>
      <color theme="0"/>
      <name val="Meiryo UI"/>
      <family val="3"/>
      <charset val="128"/>
    </font>
    <font>
      <sz val="12"/>
      <color rgb="FFFF0000"/>
      <name val="HG丸ｺﾞｼｯｸM-PRO"/>
      <family val="3"/>
      <charset val="128"/>
    </font>
    <font>
      <sz val="11"/>
      <color rgb="FFFF0000"/>
      <name val="HG丸ｺﾞｼｯｸM-PRO"/>
      <family val="3"/>
      <charset val="128"/>
    </font>
    <font>
      <b/>
      <sz val="9"/>
      <color rgb="FFFF0000"/>
      <name val="HG丸ｺﾞｼｯｸM-PRO"/>
      <family val="3"/>
      <charset val="128"/>
    </font>
    <font>
      <b/>
      <sz val="14"/>
      <color theme="1"/>
      <name val="HG丸ｺﾞｼｯｸM-PRO"/>
      <family val="3"/>
      <charset val="128"/>
    </font>
    <font>
      <sz val="9"/>
      <color rgb="FFFF0000"/>
      <name val="HG丸ｺﾞｼｯｸM-PRO"/>
      <family val="3"/>
      <charset val="128"/>
    </font>
    <font>
      <sz val="18"/>
      <name val="HG丸ｺﾞｼｯｸM-PRO"/>
      <family val="3"/>
      <charset val="128"/>
    </font>
    <font>
      <b/>
      <sz val="20"/>
      <name val="HG丸ｺﾞｼｯｸM-PRO"/>
      <family val="3"/>
      <charset val="128"/>
    </font>
    <font>
      <b/>
      <sz val="10"/>
      <color rgb="FFFF0000"/>
      <name val="HG丸ｺﾞｼｯｸM-PRO"/>
      <family val="3"/>
      <charset val="128"/>
    </font>
    <font>
      <sz val="10"/>
      <color rgb="FFFF0000"/>
      <name val="HG丸ｺﾞｼｯｸM-PRO"/>
      <family val="3"/>
      <charset val="128"/>
    </font>
    <font>
      <b/>
      <sz val="26"/>
      <name val="HG丸ｺﾞｼｯｸM-PRO"/>
      <family val="3"/>
      <charset val="128"/>
    </font>
    <font>
      <b/>
      <sz val="11"/>
      <color rgb="FFFF0000"/>
      <name val="HG丸ｺﾞｼｯｸM-PRO"/>
      <family val="3"/>
      <charset val="128"/>
    </font>
    <font>
      <b/>
      <sz val="12"/>
      <name val="HG丸ｺﾞｼｯｸM-PRO"/>
      <family val="3"/>
      <charset val="128"/>
    </font>
    <font>
      <b/>
      <sz val="8"/>
      <name val="HG丸ｺﾞｼｯｸM-PRO"/>
      <family val="3"/>
      <charset val="128"/>
    </font>
    <font>
      <u/>
      <sz val="11"/>
      <color theme="10"/>
      <name val="ＭＳ Ｐゴシック"/>
      <family val="3"/>
      <charset val="128"/>
    </font>
    <font>
      <sz val="11"/>
      <color rgb="FFFF0000"/>
      <name val="HGP創英角ｺﾞｼｯｸUB"/>
      <family val="3"/>
      <charset val="128"/>
    </font>
    <font>
      <sz val="10"/>
      <color rgb="FFFF0000"/>
      <name val="HGP創英角ｺﾞｼｯｸUB"/>
      <family val="3"/>
      <charset val="128"/>
    </font>
    <font>
      <u/>
      <sz val="18"/>
      <name val="HG丸ｺﾞｼｯｸM-PRO"/>
      <family val="3"/>
      <charset val="128"/>
    </font>
    <font>
      <sz val="12"/>
      <name val="HGP創英角ｺﾞｼｯｸUB"/>
      <family val="3"/>
      <charset val="128"/>
    </font>
    <font>
      <sz val="11"/>
      <color theme="0"/>
      <name val="HG丸ｺﾞｼｯｸM-PRO"/>
      <family val="3"/>
      <charset val="128"/>
    </font>
    <font>
      <b/>
      <sz val="14"/>
      <color theme="0"/>
      <name val="HG丸ｺﾞｼｯｸM-PRO"/>
      <family val="3"/>
      <charset val="128"/>
    </font>
    <font>
      <sz val="8"/>
      <name val="Meiryo UI"/>
      <family val="3"/>
      <charset val="128"/>
    </font>
    <font>
      <sz val="8"/>
      <color rgb="FFFF0000"/>
      <name val="HGP創英角ｺﾞｼｯｸUB"/>
      <family val="3"/>
      <charset val="128"/>
    </font>
    <font>
      <b/>
      <sz val="11"/>
      <name val="Meiryo UI"/>
      <family val="3"/>
      <charset val="128"/>
    </font>
    <font>
      <b/>
      <sz val="11"/>
      <color rgb="FFFF0000"/>
      <name val="Meiryo UI"/>
      <family val="3"/>
      <charset val="128"/>
    </font>
    <font>
      <b/>
      <sz val="8"/>
      <name val="Meiryo UI"/>
      <family val="3"/>
      <charset val="128"/>
    </font>
    <font>
      <b/>
      <sz val="8"/>
      <color rgb="FFFF0000"/>
      <name val="Meiryo UI"/>
      <family val="3"/>
      <charset val="128"/>
    </font>
    <font>
      <b/>
      <sz val="12"/>
      <color rgb="FFFF0000"/>
      <name val="HG丸ｺﾞｼｯｸM-PRO"/>
      <family val="3"/>
      <charset val="128"/>
    </font>
  </fonts>
  <fills count="1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CCFFFF"/>
        <bgColor indexed="64"/>
      </patternFill>
    </fill>
    <fill>
      <patternFill patternType="solid">
        <fgColor rgb="FFCCECFF"/>
        <bgColor indexed="64"/>
      </patternFill>
    </fill>
    <fill>
      <patternFill patternType="solid">
        <fgColor rgb="FF000099"/>
        <bgColor indexed="64"/>
      </patternFill>
    </fill>
    <fill>
      <patternFill patternType="solid">
        <fgColor rgb="FF92D050"/>
        <bgColor indexed="64"/>
      </patternFill>
    </fill>
    <fill>
      <patternFill patternType="solid">
        <fgColor rgb="FFCCFFCC"/>
        <bgColor indexed="64"/>
      </patternFill>
    </fill>
    <fill>
      <patternFill patternType="solid">
        <fgColor rgb="FFFF0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A3A3"/>
        <bgColor indexed="64"/>
      </patternFill>
    </fill>
  </fills>
  <borders count="284">
    <border>
      <left/>
      <right/>
      <top/>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dotted">
        <color indexed="64"/>
      </left>
      <right/>
      <top/>
      <bottom/>
      <diagonal/>
    </border>
    <border>
      <left/>
      <right style="medium">
        <color indexed="64"/>
      </right>
      <top/>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thin">
        <color indexed="64"/>
      </right>
      <top style="dotted">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right style="dotted">
        <color indexed="64"/>
      </right>
      <top/>
      <bottom/>
      <diagonal/>
    </border>
    <border>
      <left style="medium">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top style="double">
        <color indexed="64"/>
      </top>
      <bottom style="double">
        <color indexed="64"/>
      </bottom>
      <diagonal/>
    </border>
    <border>
      <left/>
      <right/>
      <top style="hair">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right style="thin">
        <color indexed="64"/>
      </right>
      <top/>
      <bottom style="dashed">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double">
        <color indexed="64"/>
      </left>
      <right/>
      <top style="hair">
        <color indexed="64"/>
      </top>
      <bottom/>
      <diagonal/>
    </border>
    <border>
      <left/>
      <right style="thin">
        <color indexed="64"/>
      </right>
      <top style="hair">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diagonal/>
    </border>
    <border>
      <left/>
      <right style="double">
        <color indexed="64"/>
      </right>
      <top style="hair">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style="dotted">
        <color indexed="64"/>
      </top>
      <bottom style="thin">
        <color indexed="64"/>
      </bottom>
      <diagonal/>
    </border>
    <border>
      <left/>
      <right/>
      <top style="hair">
        <color indexed="64"/>
      </top>
      <bottom style="hair">
        <color indexed="64"/>
      </bottom>
      <diagonal/>
    </border>
    <border>
      <left style="dotted">
        <color indexed="64"/>
      </left>
      <right/>
      <top style="hair">
        <color indexed="64"/>
      </top>
      <bottom/>
      <diagonal/>
    </border>
    <border>
      <left/>
      <right style="dotted">
        <color indexed="64"/>
      </right>
      <top style="hair">
        <color indexed="64"/>
      </top>
      <bottom/>
      <diagonal/>
    </border>
    <border>
      <left/>
      <right style="dotted">
        <color indexed="64"/>
      </right>
      <top/>
      <bottom style="hair">
        <color indexed="64"/>
      </bottom>
      <diagonal/>
    </border>
    <border>
      <left style="dotted">
        <color indexed="64"/>
      </left>
      <right/>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tted">
        <color indexed="64"/>
      </left>
      <right/>
      <top style="dotted">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right style="double">
        <color indexed="64"/>
      </right>
      <top style="double">
        <color indexed="64"/>
      </top>
      <bottom style="double">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DotDot">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style="dotted">
        <color indexed="64"/>
      </left>
      <right style="thin">
        <color indexed="64"/>
      </right>
      <top/>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dashed">
        <color indexed="64"/>
      </top>
      <bottom/>
      <diagonal/>
    </border>
    <border>
      <left style="hair">
        <color indexed="64"/>
      </left>
      <right style="medium">
        <color indexed="64"/>
      </right>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double">
        <color indexed="64"/>
      </top>
      <bottom style="double">
        <color indexed="64"/>
      </bottom>
      <diagonal/>
    </border>
    <border>
      <left/>
      <right style="hair">
        <color indexed="64"/>
      </right>
      <top style="double">
        <color indexed="64"/>
      </top>
      <bottom style="double">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dotted">
        <color indexed="64"/>
      </left>
      <right style="thin">
        <color indexed="64"/>
      </right>
      <top/>
      <bottom style="thick">
        <color indexed="64"/>
      </bottom>
      <diagonal/>
    </border>
    <border>
      <left style="thin">
        <color indexed="64"/>
      </left>
      <right/>
      <top style="thin">
        <color indexed="64"/>
      </top>
      <bottom style="thick">
        <color indexed="64"/>
      </bottom>
      <diagonal/>
    </border>
    <border>
      <left/>
      <right style="dotted">
        <color indexed="64"/>
      </right>
      <top style="thin">
        <color indexed="64"/>
      </top>
      <bottom style="thick">
        <color indexed="64"/>
      </bottom>
      <diagonal/>
    </border>
    <border>
      <left style="dotted">
        <color indexed="64"/>
      </left>
      <right/>
      <top style="thin">
        <color indexed="64"/>
      </top>
      <bottom style="thick">
        <color indexed="64"/>
      </bottom>
      <diagonal/>
    </border>
    <border>
      <left/>
      <right style="hair">
        <color indexed="64"/>
      </right>
      <top style="thin">
        <color indexed="64"/>
      </top>
      <bottom style="hair">
        <color indexed="64"/>
      </bottom>
      <diagonal/>
    </border>
    <border>
      <left/>
      <right style="thin">
        <color theme="0" tint="-0.24994659260841701"/>
      </right>
      <top style="medium">
        <color indexed="64"/>
      </top>
      <bottom/>
      <diagonal/>
    </border>
    <border>
      <left/>
      <right style="thin">
        <color theme="0" tint="-0.24994659260841701"/>
      </right>
      <top/>
      <bottom style="medium">
        <color indexed="64"/>
      </bottom>
      <diagonal/>
    </border>
    <border>
      <left style="medium">
        <color indexed="64"/>
      </left>
      <right style="thin">
        <color indexed="64"/>
      </right>
      <top style="dotted">
        <color indexed="64"/>
      </top>
      <bottom/>
      <diagonal/>
    </border>
    <border>
      <left style="thin">
        <color indexed="64"/>
      </left>
      <right/>
      <top style="dotted">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tted">
        <color indexed="64"/>
      </top>
      <bottom style="double">
        <color indexed="64"/>
      </bottom>
      <diagonal/>
    </border>
    <border>
      <left/>
      <right style="hair">
        <color indexed="64"/>
      </right>
      <top style="double">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ck">
        <color indexed="64"/>
      </right>
      <top style="thin">
        <color indexed="64"/>
      </top>
      <bottom style="thin">
        <color indexed="64"/>
      </bottom>
      <diagonal/>
    </border>
    <border>
      <left/>
      <right style="thick">
        <color auto="1"/>
      </right>
      <top style="thin">
        <color indexed="64"/>
      </top>
      <bottom style="thick">
        <color auto="1"/>
      </bottom>
      <diagonal/>
    </border>
    <border>
      <left/>
      <right style="hair">
        <color indexed="64"/>
      </right>
      <top style="thin">
        <color indexed="64"/>
      </top>
      <bottom/>
      <diagonal/>
    </border>
    <border>
      <left style="hair">
        <color indexed="64"/>
      </left>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medium">
        <color indexed="64"/>
      </bottom>
      <diagonal/>
    </border>
    <border>
      <left/>
      <right style="dotted">
        <color indexed="64"/>
      </right>
      <top/>
      <bottom style="medium">
        <color indexed="64"/>
      </bottom>
      <diagonal/>
    </border>
    <border diagonalUp="1">
      <left style="thin">
        <color indexed="64"/>
      </left>
      <right/>
      <top style="thin">
        <color indexed="64"/>
      </top>
      <bottom style="dotted">
        <color indexed="64"/>
      </bottom>
      <diagonal style="thin">
        <color indexed="64"/>
      </diagonal>
    </border>
    <border diagonalUp="1">
      <left/>
      <right style="thin">
        <color indexed="64"/>
      </right>
      <top style="thin">
        <color indexed="64"/>
      </top>
      <bottom style="dotted">
        <color indexed="64"/>
      </bottom>
      <diagonal style="thin">
        <color indexed="64"/>
      </diagonal>
    </border>
    <border diagonalUp="1">
      <left style="thin">
        <color indexed="64"/>
      </left>
      <right/>
      <top style="dotted">
        <color indexed="64"/>
      </top>
      <bottom style="double">
        <color indexed="64"/>
      </bottom>
      <diagonal style="thin">
        <color indexed="64"/>
      </diagonal>
    </border>
    <border diagonalUp="1">
      <left/>
      <right style="thin">
        <color indexed="64"/>
      </right>
      <top style="dotted">
        <color indexed="64"/>
      </top>
      <bottom style="double">
        <color indexed="64"/>
      </bottom>
      <diagonal style="thin">
        <color indexed="64"/>
      </diagonal>
    </border>
    <border>
      <left/>
      <right/>
      <top style="dotted">
        <color indexed="64"/>
      </top>
      <bottom style="double">
        <color indexed="64"/>
      </bottom>
      <diagonal/>
    </border>
    <border>
      <left/>
      <right/>
      <top style="thin">
        <color indexed="64"/>
      </top>
      <bottom style="dotted">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style="thin">
        <color indexed="64"/>
      </right>
      <top style="dotted">
        <color indexed="64"/>
      </top>
      <bottom style="double">
        <color indexed="64"/>
      </bottom>
      <diagonal style="thin">
        <color indexed="64"/>
      </diagonal>
    </border>
    <border>
      <left style="double">
        <color indexed="64"/>
      </left>
      <right style="thin">
        <color indexed="64"/>
      </right>
      <top style="medium">
        <color indexed="64"/>
      </top>
      <bottom style="thin">
        <color indexed="64"/>
      </bottom>
      <diagonal/>
    </border>
    <border>
      <left style="double">
        <color indexed="64"/>
      </left>
      <right/>
      <top/>
      <bottom style="medium">
        <color indexed="64"/>
      </bottom>
      <diagonal/>
    </border>
    <border>
      <left style="thin">
        <color indexed="64"/>
      </left>
      <right style="hair">
        <color indexed="64"/>
      </right>
      <top style="medium">
        <color indexed="64"/>
      </top>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3">
    <xf numFmtId="0" fontId="0" fillId="0" borderId="0">
      <alignment vertical="center"/>
    </xf>
    <xf numFmtId="0" fontId="1" fillId="0" borderId="0"/>
    <xf numFmtId="0" fontId="41" fillId="0" borderId="0" applyNumberFormat="0" applyFill="0" applyBorder="0" applyAlignment="0" applyProtection="0">
      <alignment vertical="center"/>
    </xf>
  </cellStyleXfs>
  <cellXfs count="1415">
    <xf numFmtId="0" fontId="0" fillId="0" borderId="0" xfId="0">
      <alignment vertical="center"/>
    </xf>
    <xf numFmtId="176" fontId="20" fillId="8" borderId="31" xfId="0" applyNumberFormat="1" applyFont="1" applyFill="1" applyBorder="1" applyAlignment="1" applyProtection="1">
      <alignment horizontal="center" vertical="center"/>
      <protection locked="0"/>
    </xf>
    <xf numFmtId="176" fontId="20" fillId="8" borderId="32" xfId="0" applyNumberFormat="1" applyFont="1" applyFill="1" applyBorder="1" applyAlignment="1" applyProtection="1">
      <alignment horizontal="center" vertical="center"/>
      <protection locked="0"/>
    </xf>
    <xf numFmtId="0" fontId="8" fillId="8" borderId="35" xfId="1" applyFont="1" applyFill="1" applyBorder="1" applyAlignment="1" applyProtection="1">
      <alignment vertical="center" shrinkToFit="1"/>
      <protection locked="0"/>
    </xf>
    <xf numFmtId="176" fontId="20" fillId="8" borderId="33" xfId="0" applyNumberFormat="1" applyFont="1" applyFill="1" applyBorder="1" applyAlignment="1" applyProtection="1">
      <alignment horizontal="center" vertical="center" shrinkToFit="1"/>
      <protection locked="0"/>
    </xf>
    <xf numFmtId="176" fontId="20" fillId="8" borderId="32" xfId="0" applyNumberFormat="1" applyFont="1" applyFill="1" applyBorder="1" applyAlignment="1" applyProtection="1">
      <alignment horizontal="center" vertical="center" shrinkToFit="1"/>
      <protection locked="0"/>
    </xf>
    <xf numFmtId="0" fontId="8" fillId="8" borderId="115" xfId="1" applyFont="1" applyFill="1" applyBorder="1" applyAlignment="1" applyProtection="1">
      <alignment vertical="center" shrinkToFit="1"/>
      <protection locked="0"/>
    </xf>
    <xf numFmtId="0" fontId="8" fillId="8" borderId="116" xfId="1" applyFont="1" applyFill="1" applyBorder="1" applyAlignment="1" applyProtection="1">
      <alignment vertical="center" shrinkToFit="1"/>
      <protection locked="0"/>
    </xf>
    <xf numFmtId="0" fontId="8" fillId="8" borderId="185" xfId="1" applyFont="1" applyFill="1" applyBorder="1" applyAlignment="1" applyProtection="1">
      <alignment vertical="center" shrinkToFit="1"/>
      <protection locked="0"/>
    </xf>
    <xf numFmtId="0" fontId="8" fillId="8" borderId="186" xfId="1" applyFont="1" applyFill="1" applyBorder="1" applyAlignment="1" applyProtection="1">
      <alignment vertical="center" shrinkToFit="1"/>
      <protection locked="0"/>
    </xf>
    <xf numFmtId="0" fontId="8" fillId="8" borderId="184" xfId="1" applyFont="1" applyFill="1" applyBorder="1" applyAlignment="1" applyProtection="1">
      <alignment vertical="center" shrinkToFit="1"/>
      <protection locked="0"/>
    </xf>
    <xf numFmtId="0" fontId="8" fillId="8" borderId="152" xfId="1" applyFont="1" applyFill="1" applyBorder="1" applyAlignment="1" applyProtection="1">
      <alignment vertical="center" shrinkToFit="1"/>
      <protection locked="0"/>
    </xf>
    <xf numFmtId="0" fontId="3" fillId="0" borderId="0" xfId="0" applyFont="1" applyProtection="1">
      <alignment vertical="center"/>
    </xf>
    <xf numFmtId="0" fontId="38" fillId="0" borderId="0" xfId="0" applyFont="1" applyProtection="1">
      <alignment vertical="center"/>
    </xf>
    <xf numFmtId="0" fontId="7" fillId="0" borderId="0" xfId="0" applyFont="1" applyAlignment="1" applyProtection="1">
      <alignment vertical="top"/>
    </xf>
    <xf numFmtId="0" fontId="5" fillId="0" borderId="42" xfId="0" applyFont="1" applyBorder="1" applyAlignment="1" applyProtection="1">
      <alignment wrapText="1"/>
    </xf>
    <xf numFmtId="0" fontId="5" fillId="0" borderId="0" xfId="0" applyFont="1" applyAlignment="1" applyProtection="1"/>
    <xf numFmtId="0" fontId="5" fillId="0" borderId="0" xfId="0" applyFont="1" applyAlignment="1" applyProtection="1">
      <alignment wrapText="1"/>
    </xf>
    <xf numFmtId="0" fontId="19" fillId="0" borderId="0" xfId="0" applyFont="1" applyProtection="1">
      <alignment vertical="center"/>
    </xf>
    <xf numFmtId="0" fontId="17" fillId="0" borderId="0" xfId="0" applyFont="1" applyProtection="1">
      <alignment vertical="center"/>
    </xf>
    <xf numFmtId="0" fontId="19" fillId="0" borderId="0" xfId="0" applyFont="1" applyAlignment="1" applyProtection="1">
      <alignment vertical="center" wrapText="1"/>
    </xf>
    <xf numFmtId="0" fontId="19" fillId="0" borderId="0" xfId="0" applyFont="1" applyAlignment="1" applyProtection="1"/>
    <xf numFmtId="0" fontId="11" fillId="0" borderId="0" xfId="0" applyFont="1" applyAlignment="1" applyProtection="1">
      <alignment wrapText="1"/>
    </xf>
    <xf numFmtId="0" fontId="11" fillId="0" borderId="0" xfId="0" applyFont="1" applyAlignment="1" applyProtection="1"/>
    <xf numFmtId="0" fontId="6" fillId="0" borderId="0" xfId="0" applyFont="1" applyProtection="1">
      <alignment vertical="center"/>
    </xf>
    <xf numFmtId="0" fontId="6" fillId="0" borderId="0" xfId="0" applyFont="1" applyAlignment="1" applyProtection="1">
      <alignment vertical="top"/>
    </xf>
    <xf numFmtId="0" fontId="30" fillId="0" borderId="0" xfId="0" applyFont="1" applyProtection="1">
      <alignment vertical="center"/>
    </xf>
    <xf numFmtId="0" fontId="19" fillId="0" borderId="0" xfId="0" applyFont="1" applyAlignment="1" applyProtection="1">
      <alignment horizontal="left" vertical="center" wrapText="1"/>
    </xf>
    <xf numFmtId="177" fontId="7" fillId="0" borderId="42" xfId="0" applyNumberFormat="1" applyFont="1" applyBorder="1" applyAlignment="1" applyProtection="1">
      <alignment vertical="center" shrinkToFit="1"/>
    </xf>
    <xf numFmtId="0" fontId="17" fillId="0" borderId="21" xfId="0" applyFont="1" applyFill="1" applyBorder="1" applyAlignment="1" applyProtection="1">
      <alignment horizontal="center" vertical="center"/>
    </xf>
    <xf numFmtId="177" fontId="7" fillId="0" borderId="0" xfId="0" applyNumberFormat="1" applyFont="1" applyBorder="1" applyAlignment="1" applyProtection="1">
      <alignment horizontal="center" vertical="center" shrinkToFit="1"/>
    </xf>
    <xf numFmtId="177" fontId="7" fillId="0" borderId="0" xfId="0" applyNumberFormat="1" applyFont="1" applyAlignment="1" applyProtection="1">
      <alignment horizontal="center" vertical="center" shrinkToFit="1"/>
    </xf>
    <xf numFmtId="0" fontId="7" fillId="0" borderId="0" xfId="0" applyFont="1" applyAlignment="1" applyProtection="1">
      <alignment vertical="center" wrapText="1"/>
    </xf>
    <xf numFmtId="0" fontId="15" fillId="0" borderId="0" xfId="0" applyFont="1" applyAlignment="1" applyProtection="1">
      <alignment horizontal="center" vertical="center"/>
    </xf>
    <xf numFmtId="0" fontId="15" fillId="6" borderId="0" xfId="0" applyFont="1" applyFill="1" applyAlignment="1" applyProtection="1">
      <alignment horizontal="center" vertical="center"/>
    </xf>
    <xf numFmtId="0" fontId="3" fillId="6" borderId="0" xfId="0" applyFont="1" applyFill="1" applyAlignment="1" applyProtection="1">
      <alignment horizontal="center" vertical="center"/>
    </xf>
    <xf numFmtId="0" fontId="3" fillId="6" borderId="0" xfId="0" applyFont="1" applyFill="1" applyProtection="1">
      <alignment vertical="center"/>
    </xf>
    <xf numFmtId="0" fontId="17" fillId="6" borderId="0" xfId="0" applyFont="1" applyFill="1" applyProtection="1">
      <alignment vertical="center"/>
    </xf>
    <xf numFmtId="0" fontId="3" fillId="6" borderId="21" xfId="0" applyFont="1" applyFill="1" applyBorder="1" applyProtection="1">
      <alignment vertical="center"/>
    </xf>
    <xf numFmtId="0" fontId="4" fillId="0" borderId="0" xfId="0" applyFont="1" applyProtection="1">
      <alignment vertical="center"/>
    </xf>
    <xf numFmtId="0" fontId="3" fillId="0" borderId="0" xfId="0" applyFont="1" applyFill="1" applyBorder="1" applyAlignment="1" applyProtection="1">
      <alignment horizontal="right" vertical="center"/>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xf>
    <xf numFmtId="176" fontId="3" fillId="0" borderId="0" xfId="0" applyNumberFormat="1" applyFont="1" applyFill="1" applyBorder="1" applyAlignment="1" applyProtection="1">
      <alignment horizontal="center" vertical="center" shrinkToFit="1"/>
    </xf>
    <xf numFmtId="0" fontId="36" fillId="0" borderId="0" xfId="0" applyFont="1" applyFill="1" applyBorder="1" applyAlignment="1" applyProtection="1">
      <alignment horizontal="left" vertical="center" wrapText="1"/>
    </xf>
    <xf numFmtId="0" fontId="36" fillId="0" borderId="0" xfId="0" applyFont="1" applyFill="1" applyAlignment="1" applyProtection="1">
      <alignment horizontal="left" vertical="center" wrapText="1"/>
    </xf>
    <xf numFmtId="0" fontId="3" fillId="0" borderId="0" xfId="0" applyFont="1" applyFill="1" applyProtection="1">
      <alignment vertical="center"/>
    </xf>
    <xf numFmtId="0" fontId="3" fillId="0" borderId="0" xfId="0" applyFont="1" applyAlignment="1" applyProtection="1">
      <alignment vertical="center" wrapText="1" shrinkToFit="1"/>
    </xf>
    <xf numFmtId="0" fontId="3" fillId="0" borderId="0" xfId="0" applyFont="1" applyAlignment="1" applyProtection="1">
      <alignment vertical="center" shrinkToFit="1"/>
    </xf>
    <xf numFmtId="0" fontId="29" fillId="0" borderId="0" xfId="0" applyFont="1" applyProtection="1">
      <alignment vertical="center"/>
    </xf>
    <xf numFmtId="20" fontId="20" fillId="0" borderId="0" xfId="0" applyNumberFormat="1" applyFont="1" applyProtection="1">
      <alignment vertical="center"/>
    </xf>
    <xf numFmtId="0" fontId="20" fillId="0" borderId="0" xfId="0" applyFont="1" applyProtection="1">
      <alignment vertical="center"/>
    </xf>
    <xf numFmtId="0" fontId="21" fillId="0" borderId="0" xfId="0" applyFont="1" applyAlignment="1" applyProtection="1">
      <alignment horizontal="center" vertical="center"/>
    </xf>
    <xf numFmtId="0" fontId="26" fillId="0" borderId="0" xfId="0" applyFont="1" applyProtection="1">
      <alignment vertical="center"/>
    </xf>
    <xf numFmtId="0" fontId="22" fillId="0" borderId="0" xfId="0" applyFont="1" applyAlignment="1" applyProtection="1">
      <alignment horizontal="right" vertical="center"/>
    </xf>
    <xf numFmtId="0" fontId="20" fillId="7" borderId="27" xfId="0" applyFont="1" applyFill="1" applyBorder="1" applyAlignment="1" applyProtection="1">
      <alignment horizontal="center" vertical="center"/>
    </xf>
    <xf numFmtId="0" fontId="20" fillId="7" borderId="24" xfId="0" applyFont="1" applyFill="1" applyBorder="1" applyProtection="1">
      <alignment vertical="center"/>
    </xf>
    <xf numFmtId="0" fontId="23" fillId="7" borderId="45" xfId="0" applyFont="1" applyFill="1" applyBorder="1" applyProtection="1">
      <alignment vertical="center"/>
    </xf>
    <xf numFmtId="0" fontId="22" fillId="7" borderId="22" xfId="0" applyFont="1" applyFill="1" applyBorder="1" applyAlignment="1" applyProtection="1">
      <alignment horizontal="center" vertical="center"/>
    </xf>
    <xf numFmtId="0" fontId="20" fillId="7" borderId="28" xfId="0" applyFont="1" applyFill="1" applyBorder="1" applyProtection="1">
      <alignment vertical="center"/>
    </xf>
    <xf numFmtId="0" fontId="20" fillId="7" borderId="47" xfId="0" applyFont="1" applyFill="1" applyBorder="1" applyProtection="1">
      <alignment vertical="center"/>
    </xf>
    <xf numFmtId="0" fontId="20" fillId="7" borderId="30" xfId="0" applyFont="1" applyFill="1" applyBorder="1" applyProtection="1">
      <alignment vertical="center"/>
    </xf>
    <xf numFmtId="0" fontId="20" fillId="0" borderId="34" xfId="0" applyFont="1" applyBorder="1" applyProtection="1">
      <alignment vertical="center"/>
    </xf>
    <xf numFmtId="0" fontId="20" fillId="7" borderId="29" xfId="0" applyFont="1" applyFill="1" applyBorder="1" applyProtection="1">
      <alignment vertical="center"/>
    </xf>
    <xf numFmtId="0" fontId="20" fillId="0" borderId="25" xfId="0" applyFont="1" applyBorder="1" applyProtection="1">
      <alignment vertical="center"/>
    </xf>
    <xf numFmtId="0" fontId="20" fillId="0" borderId="22" xfId="0" applyFont="1" applyBorder="1" applyAlignment="1" applyProtection="1">
      <alignment horizontal="left" vertical="center" indent="2"/>
    </xf>
    <xf numFmtId="176" fontId="20" fillId="0" borderId="22" xfId="0" applyNumberFormat="1" applyFont="1" applyBorder="1" applyAlignment="1" applyProtection="1">
      <alignment horizontal="center" vertical="center"/>
    </xf>
    <xf numFmtId="0" fontId="20" fillId="0" borderId="23" xfId="0" applyFont="1" applyBorder="1" applyProtection="1">
      <alignment vertical="center"/>
    </xf>
    <xf numFmtId="0" fontId="20" fillId="0" borderId="24" xfId="0" applyFont="1" applyBorder="1" applyAlignment="1" applyProtection="1">
      <alignment horizontal="left" vertical="center" indent="2"/>
    </xf>
    <xf numFmtId="176" fontId="20" fillId="0" borderId="24" xfId="0" applyNumberFormat="1" applyFont="1" applyBorder="1" applyAlignment="1" applyProtection="1">
      <alignment horizontal="center" vertical="center"/>
    </xf>
    <xf numFmtId="0" fontId="3" fillId="6" borderId="0" xfId="0" applyFont="1" applyFill="1" applyAlignment="1" applyProtection="1">
      <alignment vertical="center" shrinkToFit="1"/>
    </xf>
    <xf numFmtId="0" fontId="14" fillId="6" borderId="0" xfId="0" applyFont="1" applyFill="1" applyAlignment="1" applyProtection="1">
      <alignment horizontal="center" vertical="center" shrinkToFit="1"/>
    </xf>
    <xf numFmtId="0" fontId="3" fillId="2" borderId="0" xfId="0" applyFont="1" applyFill="1" applyAlignment="1" applyProtection="1">
      <alignment vertical="center" shrinkToFit="1"/>
    </xf>
    <xf numFmtId="20" fontId="3" fillId="2" borderId="0" xfId="0" applyNumberFormat="1" applyFont="1" applyFill="1" applyAlignment="1" applyProtection="1">
      <alignment vertical="center" shrinkToFit="1"/>
    </xf>
    <xf numFmtId="0" fontId="7" fillId="6" borderId="0" xfId="0" applyFont="1" applyFill="1" applyAlignment="1" applyProtection="1">
      <alignment vertical="top" wrapText="1" shrinkToFit="1"/>
    </xf>
    <xf numFmtId="0" fontId="3" fillId="6" borderId="0" xfId="0" applyFont="1" applyFill="1" applyAlignment="1" applyProtection="1">
      <alignment vertical="top" wrapText="1" shrinkToFit="1"/>
    </xf>
    <xf numFmtId="0" fontId="3" fillId="6" borderId="0" xfId="0" applyFont="1" applyFill="1" applyAlignment="1" applyProtection="1">
      <alignment horizontal="center" vertical="center" textRotation="255" shrinkToFit="1"/>
    </xf>
    <xf numFmtId="0" fontId="6" fillId="6" borderId="0" xfId="0" applyFont="1" applyFill="1" applyAlignment="1" applyProtection="1">
      <alignment vertical="center" shrinkToFit="1"/>
    </xf>
    <xf numFmtId="176" fontId="3" fillId="6" borderId="0" xfId="0" applyNumberFormat="1" applyFont="1" applyFill="1" applyAlignment="1" applyProtection="1">
      <alignment horizontal="center" vertical="center" shrinkToFit="1"/>
    </xf>
    <xf numFmtId="176" fontId="4" fillId="6" borderId="0" xfId="0" applyNumberFormat="1" applyFont="1" applyFill="1" applyAlignment="1" applyProtection="1">
      <alignment horizontal="center" vertical="center" wrapText="1" shrinkToFit="1"/>
    </xf>
    <xf numFmtId="0" fontId="3" fillId="6" borderId="0" xfId="0" applyFont="1" applyFill="1" applyAlignment="1" applyProtection="1">
      <alignment vertical="center" textRotation="255" shrinkToFit="1"/>
    </xf>
    <xf numFmtId="0" fontId="3" fillId="6" borderId="8" xfId="0" applyFont="1" applyFill="1" applyBorder="1" applyAlignment="1" applyProtection="1">
      <alignment vertical="center" shrinkToFit="1"/>
    </xf>
    <xf numFmtId="0" fontId="3" fillId="6" borderId="9" xfId="0" applyFont="1" applyFill="1" applyBorder="1" applyAlignment="1" applyProtection="1">
      <alignment vertical="center" shrinkToFit="1"/>
    </xf>
    <xf numFmtId="0" fontId="3" fillId="6" borderId="1" xfId="0" applyFont="1" applyFill="1" applyBorder="1" applyAlignment="1" applyProtection="1">
      <alignment vertical="center" shrinkToFit="1"/>
    </xf>
    <xf numFmtId="0" fontId="3" fillId="6" borderId="2" xfId="0" applyFont="1" applyFill="1" applyBorder="1" applyAlignment="1" applyProtection="1">
      <alignment vertical="center" shrinkToFit="1"/>
    </xf>
    <xf numFmtId="0" fontId="3" fillId="6" borderId="3" xfId="0" applyFont="1" applyFill="1" applyBorder="1" applyAlignment="1" applyProtection="1">
      <alignment horizontal="center" vertical="center" shrinkToFit="1"/>
    </xf>
    <xf numFmtId="0" fontId="3" fillId="6" borderId="3" xfId="0" applyFont="1" applyFill="1" applyBorder="1" applyAlignment="1" applyProtection="1">
      <alignment vertical="center" shrinkToFit="1"/>
    </xf>
    <xf numFmtId="0" fontId="3" fillId="6" borderId="13" xfId="0" applyFont="1" applyFill="1" applyBorder="1" applyAlignment="1" applyProtection="1">
      <alignment vertical="center" shrinkToFit="1"/>
    </xf>
    <xf numFmtId="0" fontId="3" fillId="6" borderId="4" xfId="0" applyFont="1" applyFill="1" applyBorder="1" applyAlignment="1" applyProtection="1">
      <alignment vertical="center" shrinkToFit="1"/>
    </xf>
    <xf numFmtId="0" fontId="3" fillId="0" borderId="3" xfId="0" applyFont="1" applyBorder="1" applyAlignment="1" applyProtection="1">
      <alignment vertical="center" shrinkToFit="1"/>
    </xf>
    <xf numFmtId="0" fontId="3" fillId="0" borderId="2" xfId="0" applyFont="1" applyBorder="1" applyAlignment="1" applyProtection="1">
      <alignment vertical="center" shrinkToFit="1"/>
    </xf>
    <xf numFmtId="0" fontId="3" fillId="6" borderId="12" xfId="0" applyFont="1" applyFill="1" applyBorder="1" applyAlignment="1" applyProtection="1">
      <alignment vertical="center" shrinkToFit="1"/>
    </xf>
    <xf numFmtId="0" fontId="3" fillId="0" borderId="5" xfId="0" applyFont="1" applyBorder="1" applyAlignment="1" applyProtection="1">
      <alignment vertical="center" shrinkToFit="1"/>
    </xf>
    <xf numFmtId="0" fontId="3" fillId="0" borderId="39" xfId="0" applyFont="1" applyBorder="1" applyAlignment="1" applyProtection="1">
      <alignment vertical="center" shrinkToFit="1"/>
    </xf>
    <xf numFmtId="0" fontId="3" fillId="0" borderId="38" xfId="0" applyFont="1" applyBorder="1" applyProtection="1">
      <alignment vertical="center"/>
    </xf>
    <xf numFmtId="0" fontId="3" fillId="0" borderId="3" xfId="0" applyFont="1" applyBorder="1" applyProtection="1">
      <alignment vertical="center"/>
    </xf>
    <xf numFmtId="0" fontId="3" fillId="6" borderId="0" xfId="0" applyFont="1" applyFill="1" applyAlignment="1" applyProtection="1">
      <alignment vertical="center" wrapText="1" shrinkToFit="1"/>
    </xf>
    <xf numFmtId="0" fontId="4" fillId="6" borderId="0" xfId="0" applyFont="1" applyFill="1" applyAlignment="1" applyProtection="1">
      <alignment vertical="center" textRotation="255" shrinkToFit="1"/>
    </xf>
    <xf numFmtId="0" fontId="3" fillId="6" borderId="2" xfId="0" applyFont="1" applyFill="1" applyBorder="1" applyAlignment="1" applyProtection="1">
      <alignment vertical="center" wrapText="1" shrinkToFit="1"/>
    </xf>
    <xf numFmtId="0" fontId="3" fillId="0" borderId="3" xfId="0" applyFont="1" applyBorder="1" applyAlignment="1" applyProtection="1">
      <alignment horizontal="center" vertical="center" shrinkToFit="1"/>
    </xf>
    <xf numFmtId="0" fontId="3" fillId="0" borderId="41" xfId="0" applyFont="1" applyBorder="1" applyAlignment="1" applyProtection="1">
      <alignment vertical="center" shrinkToFit="1"/>
    </xf>
    <xf numFmtId="0" fontId="3" fillId="6" borderId="6" xfId="0" applyFont="1" applyFill="1" applyBorder="1" applyAlignment="1" applyProtection="1">
      <alignment vertical="center" shrinkToFit="1"/>
    </xf>
    <xf numFmtId="0" fontId="3" fillId="0" borderId="42" xfId="0" applyFont="1" applyBorder="1" applyAlignment="1" applyProtection="1">
      <alignment vertical="center" shrinkToFit="1"/>
    </xf>
    <xf numFmtId="0" fontId="3" fillId="0" borderId="16" xfId="0" applyFont="1" applyBorder="1" applyAlignment="1" applyProtection="1">
      <alignment vertical="center" shrinkToFit="1"/>
    </xf>
    <xf numFmtId="0" fontId="6" fillId="6" borderId="0" xfId="0" applyFont="1" applyFill="1" applyAlignment="1" applyProtection="1">
      <alignment vertical="center" textRotation="255" shrinkToFit="1"/>
    </xf>
    <xf numFmtId="0" fontId="3" fillId="0" borderId="15" xfId="0" applyFont="1" applyBorder="1" applyAlignment="1" applyProtection="1">
      <alignment vertical="center" shrinkToFit="1"/>
    </xf>
    <xf numFmtId="0" fontId="3" fillId="0" borderId="12" xfId="0" applyFont="1" applyBorder="1" applyAlignment="1" applyProtection="1">
      <alignment vertical="center" shrinkToFit="1"/>
    </xf>
    <xf numFmtId="0" fontId="6" fillId="0" borderId="42" xfId="0" applyFont="1" applyBorder="1" applyAlignment="1" applyProtection="1">
      <alignment vertical="top" shrinkToFit="1"/>
    </xf>
    <xf numFmtId="178" fontId="7" fillId="0" borderId="42" xfId="0" applyNumberFormat="1" applyFont="1" applyBorder="1" applyAlignment="1" applyProtection="1">
      <alignment vertical="center" shrinkToFit="1"/>
    </xf>
    <xf numFmtId="0" fontId="3" fillId="6" borderId="5" xfId="0" applyFont="1" applyFill="1" applyBorder="1" applyAlignment="1" applyProtection="1">
      <alignment vertical="center" shrinkToFit="1"/>
    </xf>
    <xf numFmtId="0" fontId="6" fillId="0" borderId="0" xfId="0" applyFont="1" applyAlignment="1" applyProtection="1">
      <alignment vertical="center" shrinkToFit="1"/>
    </xf>
    <xf numFmtId="0" fontId="4" fillId="2" borderId="0" xfId="0" applyFont="1" applyFill="1" applyAlignment="1" applyProtection="1">
      <alignment vertical="center" shrinkToFit="1"/>
    </xf>
    <xf numFmtId="0" fontId="3" fillId="2" borderId="0" xfId="1" applyFont="1" applyFill="1" applyAlignment="1" applyProtection="1">
      <alignment vertical="center"/>
    </xf>
    <xf numFmtId="0" fontId="3" fillId="2" borderId="0" xfId="1" applyFont="1" applyFill="1" applyAlignment="1" applyProtection="1">
      <alignment horizontal="center" vertical="center"/>
    </xf>
    <xf numFmtId="0" fontId="3" fillId="2" borderId="10" xfId="1" applyFont="1" applyFill="1" applyBorder="1" applyAlignment="1" applyProtection="1">
      <alignment vertical="center"/>
    </xf>
    <xf numFmtId="0" fontId="12" fillId="2" borderId="0" xfId="1" applyFont="1" applyFill="1" applyAlignment="1" applyProtection="1">
      <alignment vertical="center"/>
    </xf>
    <xf numFmtId="0" fontId="3" fillId="2" borderId="0" xfId="1" applyFont="1" applyFill="1" applyAlignment="1" applyProtection="1">
      <alignment vertical="center" shrinkToFit="1"/>
    </xf>
    <xf numFmtId="0" fontId="13" fillId="2" borderId="10" xfId="1" applyFont="1" applyFill="1" applyBorder="1" applyAlignment="1" applyProtection="1">
      <alignment vertical="center" shrinkToFit="1"/>
    </xf>
    <xf numFmtId="0" fontId="13" fillId="2" borderId="0" xfId="1" applyFont="1" applyFill="1" applyAlignment="1" applyProtection="1">
      <alignment horizontal="center" vertical="center"/>
    </xf>
    <xf numFmtId="0" fontId="15" fillId="2" borderId="0" xfId="1" applyFont="1" applyFill="1" applyAlignment="1" applyProtection="1">
      <alignment vertical="center"/>
    </xf>
    <xf numFmtId="0" fontId="8" fillId="2" borderId="0" xfId="1" applyFont="1" applyFill="1" applyAlignment="1" applyProtection="1">
      <alignment vertical="center"/>
    </xf>
    <xf numFmtId="0" fontId="3" fillId="2" borderId="0" xfId="1" applyFont="1" applyFill="1" applyAlignment="1" applyProtection="1">
      <alignment horizontal="left" vertical="center" shrinkToFit="1"/>
    </xf>
    <xf numFmtId="0" fontId="3" fillId="4" borderId="49" xfId="1" applyFont="1" applyFill="1" applyBorder="1" applyAlignment="1" applyProtection="1">
      <alignment horizontal="center" vertical="center"/>
    </xf>
    <xf numFmtId="0" fontId="6" fillId="9" borderId="37" xfId="1" applyFont="1" applyFill="1" applyBorder="1" applyAlignment="1" applyProtection="1">
      <alignment horizontal="center" vertical="center" wrapText="1"/>
    </xf>
    <xf numFmtId="0" fontId="4" fillId="9" borderId="37" xfId="1" applyFont="1" applyFill="1" applyBorder="1" applyAlignment="1" applyProtection="1">
      <alignment horizontal="center" vertical="center" wrapText="1"/>
    </xf>
    <xf numFmtId="0" fontId="6" fillId="9" borderId="113" xfId="1" applyFont="1" applyFill="1" applyBorder="1" applyAlignment="1" applyProtection="1">
      <alignment vertical="center" textRotation="255" wrapText="1"/>
    </xf>
    <xf numFmtId="0" fontId="3" fillId="0" borderId="50" xfId="1" applyFont="1" applyBorder="1" applyAlignment="1" applyProtection="1">
      <alignment horizontal="center" vertical="center"/>
    </xf>
    <xf numFmtId="0" fontId="3" fillId="9" borderId="49" xfId="1" applyFont="1" applyFill="1" applyBorder="1" applyAlignment="1" applyProtection="1">
      <alignment vertical="center"/>
    </xf>
    <xf numFmtId="0" fontId="3" fillId="4" borderId="51" xfId="1" applyFont="1" applyFill="1" applyBorder="1" applyAlignment="1" applyProtection="1">
      <alignment horizontal="center" vertical="center" shrinkToFit="1"/>
    </xf>
    <xf numFmtId="0" fontId="8" fillId="0" borderId="50" xfId="1" applyFont="1" applyBorder="1" applyAlignment="1" applyProtection="1">
      <alignment horizontal="center" vertical="center" shrinkToFit="1"/>
    </xf>
    <xf numFmtId="0" fontId="3" fillId="9" borderId="51" xfId="1" applyFont="1" applyFill="1" applyBorder="1" applyAlignment="1" applyProtection="1">
      <alignment horizontal="center" vertical="center" shrinkToFit="1"/>
    </xf>
    <xf numFmtId="0" fontId="8" fillId="2" borderId="50" xfId="1" applyFont="1" applyFill="1" applyBorder="1" applyAlignment="1" applyProtection="1">
      <alignment horizontal="center" vertical="center" shrinkToFit="1"/>
    </xf>
    <xf numFmtId="0" fontId="3" fillId="4" borderId="52" xfId="1" applyFont="1" applyFill="1" applyBorder="1" applyAlignment="1" applyProtection="1">
      <alignment horizontal="center" vertical="center" shrinkToFit="1"/>
    </xf>
    <xf numFmtId="0" fontId="3" fillId="9" borderId="52" xfId="1" applyFont="1" applyFill="1" applyBorder="1" applyAlignment="1" applyProtection="1">
      <alignment horizontal="center" vertical="center" shrinkToFit="1"/>
    </xf>
    <xf numFmtId="0" fontId="3" fillId="0" borderId="0" xfId="1" applyFont="1" applyAlignment="1" applyProtection="1">
      <alignment horizontal="center" vertical="center" shrinkToFit="1"/>
    </xf>
    <xf numFmtId="0" fontId="8" fillId="0" borderId="0" xfId="1" applyFont="1" applyAlignment="1" applyProtection="1">
      <alignment horizontal="center" vertical="center" shrinkToFit="1"/>
    </xf>
    <xf numFmtId="0" fontId="8" fillId="0" borderId="0" xfId="1" applyFont="1" applyAlignment="1" applyProtection="1">
      <alignment vertical="center" shrinkToFit="1"/>
    </xf>
    <xf numFmtId="0" fontId="3" fillId="0" borderId="0" xfId="1" applyFont="1" applyAlignment="1" applyProtection="1">
      <alignment vertical="center" shrinkToFit="1"/>
    </xf>
    <xf numFmtId="0" fontId="3" fillId="4" borderId="171" xfId="1" applyFont="1" applyFill="1" applyBorder="1" applyAlignment="1" applyProtection="1">
      <alignment horizontal="center" vertical="center" shrinkToFit="1"/>
    </xf>
    <xf numFmtId="0" fontId="3" fillId="9" borderId="171" xfId="1" applyFont="1" applyFill="1" applyBorder="1" applyAlignment="1" applyProtection="1">
      <alignment horizontal="center" vertical="center" shrinkToFit="1"/>
    </xf>
    <xf numFmtId="0" fontId="8" fillId="2" borderId="0" xfId="1" applyFont="1" applyFill="1" applyAlignment="1" applyProtection="1">
      <alignment horizontal="center" vertical="center" shrinkToFit="1"/>
    </xf>
    <xf numFmtId="0" fontId="3" fillId="0" borderId="0" xfId="1" applyFont="1" applyBorder="1" applyAlignment="1" applyProtection="1">
      <alignment vertical="center" shrinkToFit="1"/>
    </xf>
    <xf numFmtId="0" fontId="4" fillId="2" borderId="49" xfId="1" applyFont="1" applyFill="1" applyBorder="1" applyAlignment="1" applyProtection="1">
      <alignment vertical="center"/>
    </xf>
    <xf numFmtId="0" fontId="3" fillId="2" borderId="0" xfId="1" applyFont="1" applyFill="1" applyBorder="1" applyAlignment="1" applyProtection="1">
      <alignment vertical="center"/>
    </xf>
    <xf numFmtId="0" fontId="3" fillId="2" borderId="53" xfId="1" applyFont="1" applyFill="1" applyBorder="1" applyAlignment="1" applyProtection="1">
      <alignment horizontal="center" vertical="center"/>
    </xf>
    <xf numFmtId="0" fontId="3" fillId="2" borderId="234" xfId="1" applyFont="1" applyFill="1" applyBorder="1" applyAlignment="1" applyProtection="1">
      <alignment horizontal="center" vertical="center"/>
    </xf>
    <xf numFmtId="0" fontId="3" fillId="0" borderId="236" xfId="1" applyFont="1" applyFill="1" applyBorder="1" applyAlignment="1" applyProtection="1">
      <alignment horizontal="center" vertical="center" shrinkToFit="1"/>
    </xf>
    <xf numFmtId="0" fontId="8" fillId="2" borderId="0" xfId="1" applyFont="1" applyFill="1" applyBorder="1" applyAlignment="1" applyProtection="1">
      <alignment horizontal="center" vertical="center" shrinkToFit="1"/>
    </xf>
    <xf numFmtId="0" fontId="8" fillId="2" borderId="0" xfId="1" applyFont="1" applyFill="1" applyBorder="1" applyAlignment="1" applyProtection="1">
      <alignment vertical="center" shrinkToFit="1"/>
    </xf>
    <xf numFmtId="0" fontId="3" fillId="0" borderId="0" xfId="1" applyFont="1" applyFill="1" applyBorder="1" applyAlignment="1" applyProtection="1">
      <alignment horizontal="center" vertical="center" shrinkToFit="1"/>
    </xf>
    <xf numFmtId="0" fontId="8" fillId="0" borderId="0" xfId="1" applyFont="1" applyFill="1" applyBorder="1" applyAlignment="1" applyProtection="1">
      <alignment vertical="center" shrinkToFit="1"/>
    </xf>
    <xf numFmtId="0" fontId="8" fillId="0" borderId="0" xfId="1" applyFont="1" applyFill="1" applyBorder="1" applyAlignment="1" applyProtection="1">
      <alignment horizontal="center" vertical="center" shrinkToFit="1"/>
    </xf>
    <xf numFmtId="0" fontId="29" fillId="0" borderId="0" xfId="1" applyFont="1" applyAlignment="1" applyProtection="1">
      <alignment vertical="center" shrinkToFit="1"/>
    </xf>
    <xf numFmtId="0" fontId="3" fillId="2" borderId="0" xfId="1" applyFont="1" applyFill="1" applyAlignment="1" applyProtection="1">
      <alignment vertical="top" wrapText="1"/>
    </xf>
    <xf numFmtId="0" fontId="3" fillId="2" borderId="48" xfId="1" applyFont="1" applyFill="1" applyBorder="1" applyAlignment="1" applyProtection="1">
      <alignment vertical="center" shrinkToFit="1"/>
    </xf>
    <xf numFmtId="0" fontId="29" fillId="2" borderId="0" xfId="1" applyFont="1" applyFill="1" applyAlignment="1" applyProtection="1">
      <alignment horizontal="center" vertical="center" shrinkToFit="1"/>
    </xf>
    <xf numFmtId="0" fontId="12" fillId="2" borderId="10" xfId="1" applyFont="1" applyFill="1" applyBorder="1" applyAlignment="1" applyProtection="1">
      <alignment vertical="center"/>
    </xf>
    <xf numFmtId="0" fontId="13" fillId="2" borderId="0" xfId="1" applyFont="1" applyFill="1" applyAlignment="1" applyProtection="1">
      <alignment horizontal="center" vertical="center" shrinkToFit="1"/>
    </xf>
    <xf numFmtId="0" fontId="13" fillId="2" borderId="14" xfId="1" applyFont="1" applyFill="1" applyBorder="1" applyAlignment="1" applyProtection="1">
      <alignment vertical="center"/>
    </xf>
    <xf numFmtId="0" fontId="13" fillId="2" borderId="14" xfId="1" applyFont="1" applyFill="1" applyBorder="1" applyAlignment="1" applyProtection="1">
      <alignment horizontal="center" vertical="center" shrinkToFit="1"/>
    </xf>
    <xf numFmtId="0" fontId="13" fillId="2" borderId="14" xfId="1" applyFont="1" applyFill="1" applyBorder="1" applyAlignment="1" applyProtection="1">
      <alignment horizontal="center" vertical="center"/>
    </xf>
    <xf numFmtId="0" fontId="6" fillId="0" borderId="0" xfId="1" applyFont="1" applyFill="1" applyBorder="1" applyAlignment="1" applyProtection="1">
      <alignment vertical="center" wrapText="1" shrinkToFit="1"/>
    </xf>
    <xf numFmtId="0" fontId="14" fillId="0" borderId="0" xfId="1" applyFont="1" applyFill="1" applyBorder="1" applyAlignment="1" applyProtection="1">
      <alignment vertical="center"/>
    </xf>
    <xf numFmtId="0" fontId="14" fillId="2" borderId="0" xfId="1" applyFont="1" applyFill="1" applyAlignment="1" applyProtection="1">
      <alignment vertical="center"/>
    </xf>
    <xf numFmtId="0" fontId="10" fillId="9" borderId="37" xfId="1" applyFont="1" applyFill="1" applyBorder="1" applyAlignment="1" applyProtection="1">
      <alignment horizontal="center" vertical="center" wrapText="1"/>
    </xf>
    <xf numFmtId="0" fontId="3" fillId="9" borderId="184" xfId="1" applyFont="1" applyFill="1" applyBorder="1" applyAlignment="1" applyProtection="1">
      <alignment vertical="center" textRotation="255" wrapText="1" shrinkToFit="1"/>
    </xf>
    <xf numFmtId="0" fontId="3" fillId="9" borderId="104" xfId="1" applyFont="1" applyFill="1" applyBorder="1" applyAlignment="1" applyProtection="1">
      <alignment vertical="center"/>
    </xf>
    <xf numFmtId="0" fontId="3" fillId="9" borderId="46" xfId="1" applyFont="1" applyFill="1" applyBorder="1" applyAlignment="1" applyProtection="1">
      <alignment horizontal="center" vertical="center" shrinkToFit="1"/>
    </xf>
    <xf numFmtId="0" fontId="3" fillId="9" borderId="69" xfId="1" applyFont="1" applyFill="1" applyBorder="1" applyAlignment="1" applyProtection="1">
      <alignment horizontal="center" vertical="center" shrinkToFit="1"/>
    </xf>
    <xf numFmtId="0" fontId="3" fillId="9" borderId="39" xfId="1" applyFont="1" applyFill="1" applyBorder="1" applyAlignment="1" applyProtection="1">
      <alignment horizontal="center" vertical="center" shrinkToFit="1"/>
    </xf>
    <xf numFmtId="0" fontId="3" fillId="2" borderId="3" xfId="1" applyFont="1" applyFill="1" applyBorder="1" applyAlignment="1" applyProtection="1">
      <alignment vertical="center"/>
    </xf>
    <xf numFmtId="0" fontId="4" fillId="2" borderId="0" xfId="1" applyFont="1" applyFill="1" applyAlignment="1" applyProtection="1">
      <alignment vertical="center"/>
    </xf>
    <xf numFmtId="0" fontId="29" fillId="2" borderId="0" xfId="1" applyFont="1" applyFill="1" applyAlignment="1" applyProtection="1">
      <alignment vertical="center" shrinkToFit="1"/>
    </xf>
    <xf numFmtId="0" fontId="3" fillId="0" borderId="0" xfId="1" applyFont="1" applyFill="1" applyAlignment="1" applyProtection="1">
      <alignment vertical="center"/>
    </xf>
    <xf numFmtId="0" fontId="6" fillId="0" borderId="0" xfId="1" applyFont="1" applyFill="1" applyBorder="1" applyAlignment="1" applyProtection="1">
      <alignment horizontal="center" vertical="center"/>
    </xf>
    <xf numFmtId="0" fontId="14" fillId="0" borderId="0" xfId="1" applyFont="1" applyFill="1" applyBorder="1" applyAlignment="1" applyProtection="1">
      <alignment horizontal="left" vertical="center"/>
    </xf>
    <xf numFmtId="0" fontId="8" fillId="0" borderId="0" xfId="1" applyFont="1" applyFill="1" applyBorder="1" applyAlignment="1" applyProtection="1">
      <alignment horizontal="center" vertical="center"/>
    </xf>
    <xf numFmtId="0" fontId="14" fillId="2" borderId="0" xfId="1" applyFont="1" applyFill="1" applyAlignment="1" applyProtection="1">
      <alignment vertical="top"/>
    </xf>
    <xf numFmtId="0" fontId="3" fillId="2" borderId="42" xfId="1" applyFont="1" applyFill="1" applyBorder="1" applyAlignment="1" applyProtection="1">
      <alignment vertical="center"/>
    </xf>
    <xf numFmtId="0" fontId="5" fillId="0" borderId="0" xfId="0" applyFont="1" applyAlignment="1" applyProtection="1">
      <alignment vertical="top"/>
    </xf>
    <xf numFmtId="0" fontId="38" fillId="0" borderId="0" xfId="0" applyFont="1" applyAlignment="1" applyProtection="1">
      <alignment horizontal="left" vertical="center"/>
    </xf>
    <xf numFmtId="0" fontId="5" fillId="0" borderId="0" xfId="0" applyFont="1" applyAlignment="1" applyProtection="1">
      <alignment vertical="top" wrapText="1"/>
    </xf>
    <xf numFmtId="0" fontId="11" fillId="0" borderId="0" xfId="0" applyFont="1" applyProtection="1">
      <alignment vertical="center"/>
    </xf>
    <xf numFmtId="0" fontId="11" fillId="0" borderId="0" xfId="0" applyFont="1" applyAlignment="1" applyProtection="1">
      <alignment vertical="center" wrapText="1"/>
    </xf>
    <xf numFmtId="0" fontId="6" fillId="0" borderId="0" xfId="0" applyFont="1" applyAlignment="1" applyProtection="1"/>
    <xf numFmtId="0" fontId="19" fillId="0" borderId="0" xfId="0" applyFont="1" applyAlignment="1" applyProtection="1">
      <alignment vertical="top"/>
    </xf>
    <xf numFmtId="0" fontId="19" fillId="0" borderId="0" xfId="0" applyFont="1" applyAlignment="1" applyProtection="1">
      <alignment vertical="top" wrapText="1"/>
    </xf>
    <xf numFmtId="0" fontId="11" fillId="0" borderId="0" xfId="0" applyFont="1" applyAlignment="1" applyProtection="1">
      <alignment vertical="top" wrapText="1"/>
    </xf>
    <xf numFmtId="0" fontId="32" fillId="0" borderId="0" xfId="0" applyFont="1" applyAlignment="1" applyProtection="1">
      <alignment vertical="top"/>
    </xf>
    <xf numFmtId="0" fontId="32" fillId="0" borderId="0" xfId="0" applyFont="1" applyAlignment="1" applyProtection="1">
      <alignment wrapText="1"/>
    </xf>
    <xf numFmtId="0" fontId="40" fillId="0" borderId="0" xfId="0" applyFont="1" applyAlignment="1" applyProtection="1"/>
    <xf numFmtId="0" fontId="32" fillId="0" borderId="0" xfId="0" applyFont="1" applyAlignment="1" applyProtection="1">
      <alignment vertical="top" wrapText="1"/>
    </xf>
    <xf numFmtId="0" fontId="0" fillId="0" borderId="0" xfId="0" applyAlignment="1" applyProtection="1">
      <alignment vertical="top" wrapText="1"/>
    </xf>
    <xf numFmtId="0" fontId="7" fillId="0" borderId="0" xfId="0" applyFont="1" applyProtection="1">
      <alignment vertical="center"/>
    </xf>
    <xf numFmtId="0" fontId="7" fillId="0" borderId="10" xfId="0" applyFont="1" applyBorder="1" applyAlignment="1" applyProtection="1">
      <alignment vertical="center" shrinkToFit="1"/>
    </xf>
    <xf numFmtId="49" fontId="8" fillId="2" borderId="0" xfId="0" applyNumberFormat="1" applyFont="1" applyFill="1" applyAlignment="1" applyProtection="1">
      <alignment vertical="center" shrinkToFit="1"/>
    </xf>
    <xf numFmtId="0" fontId="7" fillId="2" borderId="14" xfId="0" applyFont="1" applyFill="1" applyBorder="1" applyAlignment="1" applyProtection="1">
      <alignment horizontal="center" vertical="center" shrinkToFit="1"/>
    </xf>
    <xf numFmtId="49" fontId="25" fillId="2" borderId="0" xfId="0" applyNumberFormat="1" applyFont="1" applyFill="1" applyAlignment="1" applyProtection="1">
      <alignment vertical="center" shrinkToFit="1"/>
    </xf>
    <xf numFmtId="0" fontId="38" fillId="0" borderId="0" xfId="0" applyFont="1" applyAlignment="1" applyProtection="1">
      <alignment vertical="top"/>
    </xf>
    <xf numFmtId="49" fontId="5" fillId="0" borderId="0" xfId="0" applyNumberFormat="1" applyFont="1" applyAlignment="1" applyProtection="1">
      <alignment vertical="center" shrinkToFit="1"/>
    </xf>
    <xf numFmtId="49" fontId="8" fillId="0" borderId="0" xfId="0" applyNumberFormat="1" applyFont="1" applyAlignment="1" applyProtection="1">
      <alignment vertical="center" shrinkToFit="1"/>
    </xf>
    <xf numFmtId="49" fontId="7" fillId="0" borderId="52" xfId="0" applyNumberFormat="1" applyFont="1" applyBorder="1" applyAlignment="1" applyProtection="1">
      <alignment vertical="center" shrinkToFit="1"/>
    </xf>
    <xf numFmtId="49" fontId="7" fillId="0" borderId="36" xfId="0" applyNumberFormat="1" applyFont="1" applyBorder="1" applyAlignment="1" applyProtection="1">
      <alignment vertical="center" shrinkToFit="1"/>
    </xf>
    <xf numFmtId="49" fontId="6" fillId="8" borderId="9" xfId="0" applyNumberFormat="1" applyFont="1" applyFill="1" applyBorder="1" applyAlignment="1" applyProtection="1">
      <alignment horizontal="right"/>
    </xf>
    <xf numFmtId="49" fontId="8" fillId="0" borderId="118" xfId="0" applyNumberFormat="1" applyFont="1" applyBorder="1" applyAlignment="1" applyProtection="1">
      <alignment horizontal="left" vertical="center" shrinkToFit="1"/>
    </xf>
    <xf numFmtId="49" fontId="33" fillId="0" borderId="108" xfId="0" applyNumberFormat="1" applyFont="1" applyBorder="1" applyAlignment="1" applyProtection="1">
      <alignment horizontal="center" vertical="center" wrapText="1" shrinkToFit="1"/>
    </xf>
    <xf numFmtId="49" fontId="3" fillId="0" borderId="117" xfId="0" applyNumberFormat="1" applyFont="1" applyBorder="1" applyAlignment="1" applyProtection="1">
      <alignment horizontal="center" vertical="center" shrinkToFit="1"/>
    </xf>
    <xf numFmtId="49" fontId="3" fillId="0" borderId="117" xfId="0" applyNumberFormat="1" applyFont="1" applyBorder="1" applyAlignment="1" applyProtection="1">
      <alignment horizontal="center" vertical="top" shrinkToFit="1"/>
    </xf>
    <xf numFmtId="49" fontId="3" fillId="0" borderId="109" xfId="0" applyNumberFormat="1" applyFont="1" applyBorder="1" applyAlignment="1" applyProtection="1">
      <alignment horizontal="center" vertical="top" shrinkToFit="1"/>
    </xf>
    <xf numFmtId="49" fontId="3" fillId="0" borderId="109" xfId="0" applyNumberFormat="1" applyFont="1" applyBorder="1" applyAlignment="1" applyProtection="1">
      <alignment horizontal="center" vertical="center" shrinkToFit="1"/>
    </xf>
    <xf numFmtId="49" fontId="3" fillId="0" borderId="0" xfId="0" applyNumberFormat="1" applyFont="1" applyAlignment="1" applyProtection="1">
      <alignment vertical="center" shrinkToFit="1"/>
    </xf>
    <xf numFmtId="49" fontId="8" fillId="2" borderId="0" xfId="0" applyNumberFormat="1" applyFont="1" applyFill="1" applyAlignment="1" applyProtection="1">
      <alignment horizontal="left" vertical="center" shrinkToFit="1"/>
    </xf>
    <xf numFmtId="49" fontId="33" fillId="2" borderId="0" xfId="0" applyNumberFormat="1" applyFont="1" applyFill="1" applyProtection="1">
      <alignment vertical="center"/>
    </xf>
    <xf numFmtId="49" fontId="3" fillId="2" borderId="0" xfId="0" applyNumberFormat="1" applyFont="1" applyFill="1" applyAlignment="1" applyProtection="1">
      <alignment horizontal="center" vertical="center"/>
    </xf>
    <xf numFmtId="0" fontId="8" fillId="0" borderId="0" xfId="0" applyFont="1" applyProtection="1">
      <alignment vertical="center"/>
    </xf>
    <xf numFmtId="49" fontId="42" fillId="0" borderId="0" xfId="0" applyNumberFormat="1" applyFont="1" applyAlignment="1" applyProtection="1">
      <alignment horizontal="right" vertical="top"/>
    </xf>
    <xf numFmtId="49" fontId="49" fillId="0" borderId="0" xfId="0" applyNumberFormat="1" applyFont="1" applyAlignment="1" applyProtection="1">
      <alignment vertical="top" wrapText="1"/>
    </xf>
    <xf numFmtId="0" fontId="8" fillId="0" borderId="0" xfId="0" applyFont="1" applyAlignment="1" applyProtection="1">
      <alignment horizontal="center" vertical="center"/>
    </xf>
    <xf numFmtId="49" fontId="3" fillId="0" borderId="0" xfId="0" applyNumberFormat="1" applyFont="1" applyAlignment="1" applyProtection="1">
      <alignment horizontal="right" vertical="top"/>
    </xf>
    <xf numFmtId="49" fontId="49" fillId="0" borderId="8" xfId="0" applyNumberFormat="1" applyFont="1" applyBorder="1" applyAlignment="1" applyProtection="1">
      <alignment vertical="top" wrapText="1"/>
    </xf>
    <xf numFmtId="49" fontId="3" fillId="0" borderId="0" xfId="0" applyNumberFormat="1" applyFont="1" applyAlignment="1" applyProtection="1">
      <alignment horizontal="left" vertical="top" wrapText="1"/>
    </xf>
    <xf numFmtId="49" fontId="3" fillId="0" borderId="0" xfId="0" applyNumberFormat="1" applyFont="1" applyAlignment="1" applyProtection="1">
      <alignment horizontal="center" vertical="center"/>
    </xf>
    <xf numFmtId="49" fontId="14" fillId="0" borderId="56" xfId="0" applyNumberFormat="1" applyFont="1" applyBorder="1" applyProtection="1">
      <alignment vertical="center"/>
    </xf>
    <xf numFmtId="49" fontId="3" fillId="0" borderId="13" xfId="0" applyNumberFormat="1" applyFont="1" applyBorder="1" applyProtection="1">
      <alignment vertical="center"/>
    </xf>
    <xf numFmtId="49" fontId="7" fillId="0" borderId="13" xfId="0" applyNumberFormat="1" applyFont="1" applyBorder="1" applyProtection="1">
      <alignment vertical="center"/>
    </xf>
    <xf numFmtId="49" fontId="3" fillId="0" borderId="13" xfId="0" applyNumberFormat="1" applyFont="1" applyBorder="1" applyAlignment="1" applyProtection="1">
      <alignment horizontal="center" vertical="center"/>
    </xf>
    <xf numFmtId="49" fontId="3" fillId="0" borderId="4" xfId="0" applyNumberFormat="1" applyFont="1" applyBorder="1" applyProtection="1">
      <alignment vertical="center"/>
    </xf>
    <xf numFmtId="49" fontId="3" fillId="0" borderId="15" xfId="0" applyNumberFormat="1" applyFont="1" applyBorder="1" applyAlignment="1" applyProtection="1">
      <alignment horizontal="center" vertical="center"/>
    </xf>
    <xf numFmtId="49" fontId="3" fillId="0" borderId="42" xfId="0" applyNumberFormat="1" applyFont="1" applyBorder="1" applyProtection="1">
      <alignment vertical="center"/>
    </xf>
    <xf numFmtId="49" fontId="3" fillId="0" borderId="59" xfId="0" applyNumberFormat="1" applyFont="1" applyBorder="1" applyProtection="1">
      <alignment vertical="center"/>
    </xf>
    <xf numFmtId="49" fontId="3" fillId="0" borderId="58" xfId="0" applyNumberFormat="1" applyFont="1" applyBorder="1" applyProtection="1">
      <alignment vertical="center"/>
    </xf>
    <xf numFmtId="49" fontId="3" fillId="2" borderId="58" xfId="0" applyNumberFormat="1" applyFont="1" applyFill="1" applyBorder="1" applyAlignment="1" applyProtection="1">
      <alignment horizontal="center" vertical="center"/>
    </xf>
    <xf numFmtId="49" fontId="3" fillId="0" borderId="60" xfId="0" applyNumberFormat="1" applyFont="1" applyBorder="1" applyProtection="1">
      <alignment vertical="center"/>
    </xf>
    <xf numFmtId="49" fontId="7" fillId="0" borderId="0" xfId="0" applyNumberFormat="1" applyFont="1" applyProtection="1">
      <alignment vertical="center"/>
    </xf>
    <xf numFmtId="49" fontId="3" fillId="0" borderId="12" xfId="0" applyNumberFormat="1" applyFont="1" applyBorder="1" applyProtection="1">
      <alignment vertical="center"/>
    </xf>
    <xf numFmtId="49" fontId="3" fillId="0" borderId="63" xfId="0" applyNumberFormat="1" applyFont="1" applyBorder="1" applyProtection="1">
      <alignment vertical="center"/>
    </xf>
    <xf numFmtId="49" fontId="3" fillId="0" borderId="62" xfId="0" applyNumberFormat="1" applyFont="1" applyBorder="1" applyProtection="1">
      <alignment vertical="center"/>
    </xf>
    <xf numFmtId="49" fontId="3" fillId="2" borderId="62" xfId="0" applyNumberFormat="1" applyFont="1" applyFill="1" applyBorder="1" applyAlignment="1" applyProtection="1">
      <alignment horizontal="center" vertical="center"/>
    </xf>
    <xf numFmtId="49" fontId="3" fillId="0" borderId="64" xfId="0" applyNumberFormat="1" applyFont="1" applyBorder="1" applyProtection="1">
      <alignment vertical="center"/>
    </xf>
    <xf numFmtId="49" fontId="7" fillId="0" borderId="14" xfId="0" applyNumberFormat="1" applyFont="1" applyBorder="1" applyProtection="1">
      <alignment vertical="center"/>
    </xf>
    <xf numFmtId="49" fontId="3" fillId="0" borderId="65" xfId="0" applyNumberFormat="1" applyFont="1" applyBorder="1" applyProtection="1">
      <alignment vertical="center"/>
    </xf>
    <xf numFmtId="49" fontId="14" fillId="0" borderId="66" xfId="0" applyNumberFormat="1" applyFont="1" applyBorder="1" applyProtection="1">
      <alignment vertical="center"/>
    </xf>
    <xf numFmtId="49" fontId="3" fillId="0" borderId="14" xfId="0" applyNumberFormat="1" applyFont="1" applyBorder="1" applyAlignment="1" applyProtection="1">
      <alignment horizontal="center" vertical="center"/>
    </xf>
    <xf numFmtId="49" fontId="3" fillId="0" borderId="14" xfId="0" applyNumberFormat="1" applyFont="1" applyBorder="1" applyProtection="1">
      <alignment vertical="center"/>
    </xf>
    <xf numFmtId="49" fontId="3" fillId="0" borderId="46" xfId="0" applyNumberFormat="1" applyFont="1" applyBorder="1" applyProtection="1">
      <alignment vertical="center"/>
    </xf>
    <xf numFmtId="49" fontId="14" fillId="0" borderId="67" xfId="0" applyNumberFormat="1" applyFont="1" applyBorder="1" applyProtection="1">
      <alignment vertical="center"/>
    </xf>
    <xf numFmtId="49" fontId="3" fillId="0" borderId="68" xfId="0" applyNumberFormat="1" applyFont="1" applyBorder="1" applyAlignment="1" applyProtection="1">
      <alignment horizontal="center" vertical="center"/>
    </xf>
    <xf numFmtId="49" fontId="3" fillId="0" borderId="68" xfId="0" applyNumberFormat="1" applyFont="1" applyBorder="1" applyProtection="1">
      <alignment vertical="center"/>
    </xf>
    <xf numFmtId="49" fontId="7" fillId="0" borderId="68" xfId="0" applyNumberFormat="1" applyFont="1" applyBorder="1" applyProtection="1">
      <alignment vertical="center"/>
    </xf>
    <xf numFmtId="49" fontId="3" fillId="0" borderId="69" xfId="0" applyNumberFormat="1" applyFont="1" applyBorder="1" applyProtection="1">
      <alignment vertical="center"/>
    </xf>
    <xf numFmtId="49" fontId="3" fillId="0" borderId="70" xfId="0" applyNumberFormat="1" applyFont="1" applyBorder="1" applyProtection="1">
      <alignment vertical="center"/>
    </xf>
    <xf numFmtId="49" fontId="3" fillId="0" borderId="0" xfId="0" applyNumberFormat="1" applyFont="1" applyProtection="1">
      <alignment vertical="center"/>
    </xf>
    <xf numFmtId="49" fontId="3" fillId="0" borderId="0" xfId="0" applyNumberFormat="1" applyFont="1" applyAlignment="1" applyProtection="1">
      <alignment vertical="top" wrapText="1"/>
    </xf>
    <xf numFmtId="49" fontId="14" fillId="12" borderId="17" xfId="0" applyNumberFormat="1" applyFont="1" applyFill="1" applyBorder="1" applyProtection="1">
      <alignment vertical="center"/>
    </xf>
    <xf numFmtId="49" fontId="3" fillId="12" borderId="18" xfId="0" applyNumberFormat="1" applyFont="1" applyFill="1" applyBorder="1" applyAlignment="1" applyProtection="1">
      <alignment horizontal="center" vertical="center"/>
    </xf>
    <xf numFmtId="49" fontId="3" fillId="12" borderId="19" xfId="0" applyNumberFormat="1" applyFont="1" applyFill="1" applyBorder="1" applyAlignment="1" applyProtection="1">
      <alignment horizontal="center" vertical="center"/>
    </xf>
    <xf numFmtId="49" fontId="14" fillId="10" borderId="117" xfId="0" applyNumberFormat="1" applyFont="1" applyFill="1" applyBorder="1" applyProtection="1">
      <alignment vertical="center"/>
    </xf>
    <xf numFmtId="49" fontId="3" fillId="0" borderId="35" xfId="0" applyNumberFormat="1" applyFont="1" applyBorder="1" applyAlignment="1" applyProtection="1">
      <alignment horizontal="center" vertical="center"/>
    </xf>
    <xf numFmtId="49" fontId="3" fillId="0" borderId="36" xfId="0" applyNumberFormat="1" applyFont="1" applyBorder="1" applyAlignment="1" applyProtection="1">
      <alignment horizontal="center" vertical="center"/>
    </xf>
    <xf numFmtId="49" fontId="14" fillId="0" borderId="0" xfId="0" applyNumberFormat="1" applyFont="1" applyProtection="1">
      <alignment vertical="center"/>
    </xf>
    <xf numFmtId="49" fontId="47" fillId="14" borderId="219" xfId="0" applyNumberFormat="1" applyFont="1" applyFill="1" applyBorder="1" applyProtection="1">
      <alignment vertical="center"/>
    </xf>
    <xf numFmtId="49" fontId="46" fillId="14" borderId="220" xfId="0" applyNumberFormat="1" applyFont="1" applyFill="1" applyBorder="1" applyAlignment="1" applyProtection="1">
      <alignment horizontal="center" vertical="center"/>
    </xf>
    <xf numFmtId="49" fontId="46" fillId="14" borderId="221" xfId="0" applyNumberFormat="1" applyFont="1" applyFill="1" applyBorder="1" applyAlignment="1" applyProtection="1">
      <alignment horizontal="center" vertical="center"/>
    </xf>
    <xf numFmtId="49" fontId="3" fillId="10" borderId="46" xfId="0" applyNumberFormat="1" applyFont="1" applyFill="1" applyBorder="1" applyAlignment="1" applyProtection="1">
      <alignment horizontal="center" vertical="center" shrinkToFit="1"/>
    </xf>
    <xf numFmtId="49" fontId="14" fillId="13" borderId="198" xfId="0" applyNumberFormat="1" applyFont="1" applyFill="1" applyBorder="1" applyProtection="1">
      <alignment vertical="center"/>
    </xf>
    <xf numFmtId="49" fontId="14" fillId="13" borderId="0" xfId="0" applyNumberFormat="1" applyFont="1" applyFill="1" applyBorder="1" applyAlignment="1" applyProtection="1">
      <alignment horizontal="center" vertical="center"/>
    </xf>
    <xf numFmtId="49" fontId="14" fillId="13" borderId="0" xfId="0" applyNumberFormat="1" applyFont="1" applyFill="1" applyBorder="1" applyProtection="1">
      <alignment vertical="center"/>
    </xf>
    <xf numFmtId="49" fontId="14" fillId="13" borderId="84" xfId="0" applyNumberFormat="1" applyFont="1" applyFill="1" applyBorder="1" applyProtection="1">
      <alignment vertical="center"/>
    </xf>
    <xf numFmtId="49" fontId="6" fillId="13" borderId="198" xfId="0" applyNumberFormat="1" applyFont="1" applyFill="1" applyBorder="1" applyProtection="1">
      <alignment vertical="center"/>
    </xf>
    <xf numFmtId="49" fontId="6" fillId="13" borderId="224" xfId="0" applyNumberFormat="1" applyFont="1" applyFill="1" applyBorder="1" applyProtection="1">
      <alignment vertical="center"/>
    </xf>
    <xf numFmtId="49" fontId="14" fillId="13" borderId="10" xfId="0" applyNumberFormat="1" applyFont="1" applyFill="1" applyBorder="1" applyAlignment="1" applyProtection="1">
      <alignment horizontal="center" vertical="center"/>
    </xf>
    <xf numFmtId="49" fontId="14" fillId="13" borderId="10" xfId="0" applyNumberFormat="1" applyFont="1" applyFill="1" applyBorder="1" applyProtection="1">
      <alignment vertical="center"/>
    </xf>
    <xf numFmtId="49" fontId="14" fillId="13" borderId="86" xfId="0" applyNumberFormat="1" applyFont="1" applyFill="1" applyBorder="1" applyProtection="1">
      <alignment vertical="center"/>
    </xf>
    <xf numFmtId="49" fontId="14" fillId="13" borderId="225" xfId="0" applyNumberFormat="1" applyFont="1" applyFill="1" applyBorder="1" applyProtection="1">
      <alignment vertical="center"/>
    </xf>
    <xf numFmtId="49" fontId="14" fillId="13" borderId="226" xfId="0" applyNumberFormat="1" applyFont="1" applyFill="1" applyBorder="1" applyAlignment="1" applyProtection="1">
      <alignment horizontal="center" vertical="center"/>
    </xf>
    <xf numFmtId="49" fontId="14" fillId="13" borderId="226" xfId="0" applyNumberFormat="1" applyFont="1" applyFill="1" applyBorder="1" applyProtection="1">
      <alignment vertical="center"/>
    </xf>
    <xf numFmtId="49" fontId="6" fillId="0" borderId="0" xfId="0" applyNumberFormat="1" applyFont="1" applyAlignment="1" applyProtection="1"/>
    <xf numFmtId="49" fontId="35" fillId="0" borderId="0" xfId="0" applyNumberFormat="1" applyFont="1" applyProtection="1">
      <alignment vertical="center"/>
    </xf>
    <xf numFmtId="49" fontId="7" fillId="2" borderId="0" xfId="0" applyNumberFormat="1" applyFont="1" applyFill="1" applyProtection="1">
      <alignment vertical="center"/>
    </xf>
    <xf numFmtId="49" fontId="3" fillId="0" borderId="41" xfId="0" applyNumberFormat="1" applyFont="1" applyBorder="1" applyAlignment="1" applyProtection="1">
      <alignment vertical="top"/>
    </xf>
    <xf numFmtId="49" fontId="3" fillId="0" borderId="6" xfId="0" applyNumberFormat="1" applyFont="1" applyBorder="1" applyAlignment="1" applyProtection="1">
      <alignment vertical="top"/>
    </xf>
    <xf numFmtId="49" fontId="3" fillId="0" borderId="75" xfId="0" applyNumberFormat="1" applyFont="1" applyBorder="1" applyAlignment="1" applyProtection="1">
      <alignment vertical="top"/>
    </xf>
    <xf numFmtId="49" fontId="3" fillId="0" borderId="0" xfId="0" applyNumberFormat="1" applyFont="1" applyFill="1" applyBorder="1" applyAlignment="1" applyProtection="1">
      <alignment vertical="top" wrapText="1"/>
    </xf>
    <xf numFmtId="49" fontId="3" fillId="0" borderId="0" xfId="0" applyNumberFormat="1" applyFont="1" applyFill="1" applyAlignment="1" applyProtection="1">
      <alignment horizontal="center" vertical="center"/>
    </xf>
    <xf numFmtId="49" fontId="8" fillId="0" borderId="0" xfId="0" applyNumberFormat="1" applyFont="1" applyFill="1" applyAlignment="1" applyProtection="1">
      <alignment horizontal="center" vertical="center"/>
    </xf>
    <xf numFmtId="49" fontId="15" fillId="0" borderId="10" xfId="0" applyNumberFormat="1" applyFont="1" applyFill="1" applyBorder="1" applyAlignment="1" applyProtection="1">
      <alignment wrapText="1"/>
    </xf>
    <xf numFmtId="49" fontId="44" fillId="0" borderId="10" xfId="0" applyNumberFormat="1" applyFont="1" applyFill="1" applyBorder="1" applyAlignment="1" applyProtection="1">
      <alignment wrapText="1"/>
    </xf>
    <xf numFmtId="49" fontId="44" fillId="0" borderId="16" xfId="0" applyNumberFormat="1" applyFont="1" applyFill="1" applyBorder="1" applyAlignment="1" applyProtection="1">
      <alignment wrapText="1"/>
    </xf>
    <xf numFmtId="49" fontId="14" fillId="0" borderId="227" xfId="0" applyNumberFormat="1" applyFont="1" applyBorder="1" applyProtection="1">
      <alignment vertical="center"/>
      <protection locked="0"/>
    </xf>
    <xf numFmtId="49" fontId="14" fillId="0" borderId="72" xfId="0" applyNumberFormat="1" applyFont="1" applyBorder="1" applyProtection="1">
      <alignment vertical="center"/>
      <protection locked="0"/>
    </xf>
    <xf numFmtId="0" fontId="10" fillId="2" borderId="35" xfId="1" applyFont="1" applyFill="1" applyBorder="1" applyAlignment="1" applyProtection="1">
      <alignment horizontal="center" vertical="center"/>
    </xf>
    <xf numFmtId="0" fontId="3" fillId="2" borderId="35" xfId="1" applyFont="1" applyFill="1" applyBorder="1" applyAlignment="1" applyProtection="1">
      <alignment horizontal="center" vertical="center" shrinkToFit="1"/>
    </xf>
    <xf numFmtId="0" fontId="20" fillId="0" borderId="0" xfId="0" applyFont="1" applyAlignment="1" applyProtection="1">
      <alignment horizontal="left" vertical="center"/>
    </xf>
    <xf numFmtId="0" fontId="8" fillId="0" borderId="52" xfId="1" applyFont="1" applyFill="1" applyBorder="1" applyAlignment="1" applyProtection="1">
      <alignment horizontal="center" vertical="center" shrinkToFit="1"/>
    </xf>
    <xf numFmtId="0" fontId="8" fillId="0" borderId="36" xfId="1" applyFont="1" applyFill="1" applyBorder="1" applyAlignment="1" applyProtection="1">
      <alignment horizontal="center" vertical="center" shrinkToFit="1"/>
    </xf>
    <xf numFmtId="187" fontId="8" fillId="0" borderId="36" xfId="1" applyNumberFormat="1" applyFont="1" applyFill="1" applyBorder="1" applyAlignment="1" applyProtection="1">
      <alignment horizontal="center" vertical="center" shrinkToFit="1"/>
    </xf>
    <xf numFmtId="0" fontId="8" fillId="0" borderId="116" xfId="1" applyFont="1" applyFill="1" applyBorder="1" applyAlignment="1" applyProtection="1">
      <alignment horizontal="center" vertical="center" shrinkToFit="1"/>
    </xf>
    <xf numFmtId="0" fontId="3" fillId="2" borderId="35" xfId="1" applyFont="1" applyFill="1" applyBorder="1" applyAlignment="1" applyProtection="1">
      <alignment vertical="center" shrinkToFit="1"/>
    </xf>
    <xf numFmtId="0" fontId="3" fillId="2" borderId="20" xfId="1" applyFont="1" applyFill="1" applyBorder="1" applyAlignment="1" applyProtection="1">
      <alignment horizontal="center" vertical="center" shrinkToFit="1"/>
    </xf>
    <xf numFmtId="0" fontId="3" fillId="2" borderId="262" xfId="1" applyFont="1" applyFill="1" applyBorder="1" applyAlignment="1" applyProtection="1">
      <alignment vertical="center"/>
    </xf>
    <xf numFmtId="0" fontId="3" fillId="2" borderId="264" xfId="1" applyFont="1" applyFill="1" applyBorder="1" applyAlignment="1" applyProtection="1">
      <alignment vertical="center"/>
    </xf>
    <xf numFmtId="187" fontId="3" fillId="2" borderId="35" xfId="1" applyNumberFormat="1" applyFont="1" applyFill="1" applyBorder="1" applyAlignment="1" applyProtection="1">
      <alignment horizontal="center" vertical="center" shrinkToFit="1"/>
    </xf>
    <xf numFmtId="0" fontId="3" fillId="2" borderId="35" xfId="1" applyNumberFormat="1" applyFont="1" applyFill="1" applyBorder="1" applyAlignment="1" applyProtection="1">
      <alignment horizontal="center" vertical="center" shrinkToFit="1"/>
    </xf>
    <xf numFmtId="0" fontId="3" fillId="2" borderId="37" xfId="1" applyFont="1" applyFill="1" applyBorder="1" applyAlignment="1" applyProtection="1">
      <alignment horizontal="center" vertical="center" shrinkToFit="1"/>
    </xf>
    <xf numFmtId="0" fontId="3" fillId="2" borderId="273" xfId="1" applyFont="1" applyFill="1" applyBorder="1" applyAlignment="1" applyProtection="1">
      <alignment vertical="center"/>
    </xf>
    <xf numFmtId="0" fontId="3" fillId="2" borderId="274" xfId="1" applyFont="1" applyFill="1" applyBorder="1" applyAlignment="1" applyProtection="1">
      <alignment vertical="center"/>
    </xf>
    <xf numFmtId="0" fontId="3" fillId="0" borderId="0" xfId="0" applyFont="1" applyFill="1" applyBorder="1" applyAlignment="1" applyProtection="1">
      <alignment vertical="center"/>
    </xf>
    <xf numFmtId="49" fontId="7" fillId="8" borderId="280" xfId="0" applyNumberFormat="1" applyFont="1" applyFill="1" applyBorder="1" applyAlignment="1" applyProtection="1">
      <alignment horizontal="center" vertical="center" shrinkToFit="1"/>
      <protection locked="0"/>
    </xf>
    <xf numFmtId="49" fontId="7" fillId="8" borderId="153" xfId="0" applyNumberFormat="1" applyFont="1" applyFill="1" applyBorder="1" applyAlignment="1" applyProtection="1">
      <alignment horizontal="center" vertical="center" shrinkToFit="1"/>
      <protection locked="0"/>
    </xf>
    <xf numFmtId="49" fontId="7" fillId="8" borderId="279" xfId="0" applyNumberFormat="1" applyFont="1" applyFill="1" applyBorder="1" applyAlignment="1" applyProtection="1">
      <alignment horizontal="center" vertical="center" shrinkToFit="1"/>
      <protection locked="0"/>
    </xf>
    <xf numFmtId="49" fontId="7" fillId="8" borderId="278" xfId="0" applyNumberFormat="1" applyFont="1" applyFill="1" applyBorder="1" applyAlignment="1" applyProtection="1">
      <alignment horizontal="center" vertical="center" shrinkToFit="1"/>
      <protection locked="0"/>
    </xf>
    <xf numFmtId="49" fontId="4" fillId="0" borderId="42" xfId="0" applyNumberFormat="1" applyFont="1" applyBorder="1" applyAlignment="1" applyProtection="1">
      <alignment horizontal="center" vertical="center" wrapText="1"/>
    </xf>
    <xf numFmtId="49" fontId="43" fillId="0" borderId="6" xfId="0" applyNumberFormat="1" applyFont="1" applyBorder="1" applyAlignment="1" applyProtection="1">
      <alignment vertical="top" wrapText="1"/>
    </xf>
    <xf numFmtId="49" fontId="43" fillId="0" borderId="75" xfId="0" applyNumberFormat="1" applyFont="1" applyBorder="1" applyAlignment="1" applyProtection="1">
      <alignment vertical="top" wrapText="1"/>
    </xf>
    <xf numFmtId="49" fontId="8" fillId="0" borderId="8" xfId="0" applyNumberFormat="1" applyFont="1" applyBorder="1" applyAlignment="1" applyProtection="1">
      <alignment horizontal="center" vertical="center"/>
    </xf>
    <xf numFmtId="0" fontId="3" fillId="6" borderId="5" xfId="0" applyFont="1" applyFill="1" applyBorder="1" applyAlignment="1" applyProtection="1">
      <alignment horizontal="center" vertical="center" shrinkToFit="1"/>
    </xf>
    <xf numFmtId="0" fontId="3" fillId="6" borderId="0" xfId="0" applyFont="1" applyFill="1" applyAlignment="1" applyProtection="1">
      <alignment horizontal="center" vertical="center" shrinkToFit="1"/>
    </xf>
    <xf numFmtId="0" fontId="3" fillId="6" borderId="7" xfId="0" applyFont="1" applyFill="1" applyBorder="1" applyAlignment="1" applyProtection="1">
      <alignment horizontal="center" vertical="center" shrinkToFit="1"/>
    </xf>
    <xf numFmtId="0" fontId="3" fillId="2" borderId="0" xfId="0" applyFont="1" applyFill="1" applyAlignment="1" applyProtection="1">
      <alignment horizontal="left" vertical="center" shrinkToFit="1"/>
    </xf>
    <xf numFmtId="0" fontId="8" fillId="8" borderId="35" xfId="1" applyFont="1" applyFill="1" applyBorder="1" applyAlignment="1" applyProtection="1">
      <alignment horizontal="center" vertical="center" shrinkToFit="1"/>
      <protection locked="0"/>
    </xf>
    <xf numFmtId="0" fontId="8" fillId="8" borderId="117" xfId="1" applyFont="1" applyFill="1" applyBorder="1" applyAlignment="1" applyProtection="1">
      <alignment horizontal="center" vertical="center" shrinkToFit="1"/>
      <protection locked="0"/>
    </xf>
    <xf numFmtId="0" fontId="8" fillId="8" borderId="36" xfId="1" applyFont="1" applyFill="1" applyBorder="1" applyAlignment="1" applyProtection="1">
      <alignment horizontal="center" vertical="center" shrinkToFit="1"/>
      <protection locked="0"/>
    </xf>
    <xf numFmtId="0" fontId="18" fillId="0" borderId="0" xfId="0" applyFont="1" applyAlignment="1" applyProtection="1">
      <alignment horizontal="center" vertical="center" wrapText="1"/>
    </xf>
    <xf numFmtId="0" fontId="3" fillId="0" borderId="0" xfId="0" applyFont="1" applyAlignment="1" applyProtection="1">
      <alignment horizontal="center" vertical="center"/>
    </xf>
    <xf numFmtId="49" fontId="8" fillId="0" borderId="118" xfId="0" applyNumberFormat="1" applyFont="1" applyBorder="1" applyAlignment="1" applyProtection="1">
      <alignment horizontal="center" vertical="center" shrinkToFit="1"/>
    </xf>
    <xf numFmtId="49" fontId="8" fillId="0" borderId="54" xfId="0" applyNumberFormat="1" applyFont="1" applyBorder="1" applyAlignment="1" applyProtection="1">
      <alignment horizontal="center" vertical="center" shrinkToFit="1"/>
    </xf>
    <xf numFmtId="49" fontId="8" fillId="0" borderId="182" xfId="0" applyNumberFormat="1" applyFont="1" applyBorder="1" applyAlignment="1" applyProtection="1">
      <alignment horizontal="center" vertical="center" shrinkToFit="1"/>
    </xf>
    <xf numFmtId="49" fontId="33" fillId="0" borderId="54" xfId="0" applyNumberFormat="1" applyFont="1" applyBorder="1" applyAlignment="1" applyProtection="1">
      <alignment horizontal="center" vertical="center" wrapText="1" shrinkToFit="1"/>
    </xf>
    <xf numFmtId="49" fontId="33" fillId="0" borderId="55" xfId="0" applyNumberFormat="1" applyFont="1" applyBorder="1" applyAlignment="1" applyProtection="1">
      <alignment horizontal="center" vertical="center" wrapText="1" shrinkToFit="1"/>
    </xf>
    <xf numFmtId="0" fontId="3" fillId="0" borderId="5" xfId="0" applyFont="1" applyBorder="1" applyAlignment="1" applyProtection="1">
      <alignment horizontal="center" vertical="center" shrinkToFit="1"/>
    </xf>
    <xf numFmtId="49" fontId="7" fillId="0" borderId="0" xfId="0" applyNumberFormat="1" applyFont="1" applyAlignment="1" applyProtection="1">
      <alignment horizontal="left" vertical="center" shrinkToFit="1"/>
    </xf>
    <xf numFmtId="0" fontId="34" fillId="6" borderId="0" xfId="0" applyFont="1" applyFill="1" applyAlignment="1" applyProtection="1">
      <alignment horizontal="center" vertical="center"/>
    </xf>
    <xf numFmtId="49" fontId="8" fillId="0" borderId="180" xfId="0" applyNumberFormat="1" applyFont="1" applyBorder="1" applyAlignment="1" applyProtection="1">
      <alignment horizontal="center" vertical="center" shrinkToFit="1"/>
    </xf>
    <xf numFmtId="184" fontId="7" fillId="0" borderId="8" xfId="0" applyNumberFormat="1" applyFont="1" applyBorder="1" applyAlignment="1" applyProtection="1">
      <alignment horizontal="center" vertical="center"/>
    </xf>
    <xf numFmtId="49" fontId="3" fillId="10" borderId="211" xfId="0" applyNumberFormat="1" applyFont="1" applyFill="1" applyBorder="1" applyAlignment="1" applyProtection="1">
      <alignment horizontal="center" vertical="center" shrinkToFit="1"/>
    </xf>
    <xf numFmtId="187" fontId="3" fillId="2" borderId="238" xfId="1" applyNumberFormat="1" applyFont="1" applyFill="1" applyBorder="1" applyAlignment="1" applyProtection="1">
      <alignment vertical="center" shrinkToFit="1"/>
    </xf>
    <xf numFmtId="187" fontId="3" fillId="2" borderId="241" xfId="1" applyNumberFormat="1" applyFont="1" applyFill="1" applyBorder="1" applyAlignment="1" applyProtection="1">
      <alignment vertical="center" shrinkToFit="1"/>
    </xf>
    <xf numFmtId="0" fontId="50" fillId="7" borderId="49" xfId="0" applyFont="1" applyFill="1" applyBorder="1" applyAlignment="1" applyProtection="1">
      <alignment horizontal="center" vertical="center"/>
    </xf>
    <xf numFmtId="0" fontId="50" fillId="7" borderId="51" xfId="0" applyFont="1" applyFill="1" applyBorder="1" applyProtection="1">
      <alignment vertical="center"/>
    </xf>
    <xf numFmtId="186" fontId="51" fillId="0" borderId="35" xfId="0" applyNumberFormat="1" applyFont="1" applyFill="1" applyBorder="1" applyAlignment="1" applyProtection="1">
      <alignment horizontal="center" vertical="center"/>
    </xf>
    <xf numFmtId="49" fontId="6" fillId="8" borderId="7" xfId="0" applyNumberFormat="1" applyFont="1" applyFill="1" applyBorder="1" applyAlignment="1" applyProtection="1">
      <alignment vertical="top" shrinkToFit="1"/>
    </xf>
    <xf numFmtId="49" fontId="6" fillId="8" borderId="8" xfId="0" applyNumberFormat="1" applyFont="1" applyFill="1" applyBorder="1" applyAlignment="1" applyProtection="1">
      <alignment vertical="top" shrinkToFit="1"/>
    </xf>
    <xf numFmtId="49" fontId="3" fillId="8" borderId="14" xfId="0" applyNumberFormat="1" applyFont="1" applyFill="1" applyBorder="1" applyAlignment="1" applyProtection="1">
      <alignment horizontal="center" vertical="center" shrinkToFit="1"/>
      <protection locked="0"/>
    </xf>
    <xf numFmtId="49" fontId="3" fillId="8" borderId="68" xfId="0" applyNumberFormat="1" applyFont="1" applyFill="1" applyBorder="1" applyAlignment="1" applyProtection="1">
      <alignment horizontal="center" vertical="center" shrinkToFit="1"/>
      <protection locked="0"/>
    </xf>
    <xf numFmtId="49" fontId="8" fillId="8" borderId="10" xfId="0" applyNumberFormat="1" applyFont="1" applyFill="1" applyBorder="1" applyAlignment="1" applyProtection="1">
      <alignment horizontal="center" vertical="center" shrinkToFit="1"/>
      <protection locked="0"/>
    </xf>
    <xf numFmtId="49" fontId="8" fillId="8" borderId="8" xfId="0" applyNumberFormat="1" applyFont="1" applyFill="1" applyBorder="1" applyAlignment="1" applyProtection="1">
      <alignment horizontal="center" vertical="center" shrinkToFit="1"/>
      <protection locked="0"/>
    </xf>
    <xf numFmtId="0" fontId="20" fillId="0" borderId="41" xfId="0" applyFont="1" applyBorder="1" applyAlignment="1" applyProtection="1">
      <alignment horizontal="left" vertical="top" wrapText="1"/>
    </xf>
    <xf numFmtId="0" fontId="20" fillId="0" borderId="6" xfId="0" applyFont="1" applyBorder="1" applyAlignment="1" applyProtection="1">
      <alignment horizontal="left" vertical="top" wrapText="1"/>
    </xf>
    <xf numFmtId="0" fontId="20" fillId="0" borderId="75" xfId="0" applyFont="1" applyBorder="1" applyAlignment="1" applyProtection="1">
      <alignment horizontal="left" vertical="top" wrapText="1"/>
    </xf>
    <xf numFmtId="0" fontId="20" fillId="0" borderId="42" xfId="0" applyFont="1" applyBorder="1" applyAlignment="1" applyProtection="1">
      <alignment horizontal="left" vertical="top" wrapText="1"/>
    </xf>
    <xf numFmtId="0" fontId="20" fillId="0" borderId="0" xfId="0" applyFont="1" applyBorder="1" applyAlignment="1" applyProtection="1">
      <alignment horizontal="left" vertical="top" wrapText="1"/>
    </xf>
    <xf numFmtId="0" fontId="20" fillId="0" borderId="12" xfId="0" applyFont="1" applyBorder="1" applyAlignment="1" applyProtection="1">
      <alignment horizontal="left" vertical="top" wrapText="1"/>
    </xf>
    <xf numFmtId="0" fontId="20" fillId="0" borderId="1" xfId="0" applyFont="1" applyBorder="1" applyAlignment="1" applyProtection="1">
      <alignment horizontal="left" vertical="top" wrapText="1"/>
    </xf>
    <xf numFmtId="0" fontId="20" fillId="0" borderId="8" xfId="0" applyFont="1" applyBorder="1" applyAlignment="1" applyProtection="1">
      <alignment horizontal="left" vertical="top" wrapText="1"/>
    </xf>
    <xf numFmtId="0" fontId="20" fillId="0" borderId="9" xfId="0" applyFont="1" applyBorder="1" applyAlignment="1" applyProtection="1">
      <alignment horizontal="left" vertical="top" wrapText="1"/>
    </xf>
    <xf numFmtId="0" fontId="20" fillId="0" borderId="8" xfId="0" applyFont="1" applyBorder="1" applyAlignment="1" applyProtection="1">
      <alignment horizontal="left" vertical="center" wrapText="1"/>
    </xf>
    <xf numFmtId="0" fontId="20" fillId="7" borderId="38" xfId="0" applyFont="1" applyFill="1" applyBorder="1" applyAlignment="1" applyProtection="1">
      <alignment horizontal="center" vertical="center"/>
    </xf>
    <xf numFmtId="0" fontId="20" fillId="7" borderId="4" xfId="0" applyFont="1" applyFill="1" applyBorder="1" applyAlignment="1" applyProtection="1">
      <alignment horizontal="center" vertical="center"/>
    </xf>
    <xf numFmtId="0" fontId="20" fillId="7" borderId="3" xfId="0" applyFont="1" applyFill="1" applyBorder="1" applyAlignment="1" applyProtection="1">
      <alignment horizontal="center" vertical="center"/>
    </xf>
    <xf numFmtId="0" fontId="20" fillId="7" borderId="2" xfId="0" applyFont="1" applyFill="1" applyBorder="1" applyAlignment="1" applyProtection="1">
      <alignment horizontal="center" vertical="center"/>
    </xf>
    <xf numFmtId="0" fontId="20" fillId="7" borderId="7" xfId="0" applyFont="1" applyFill="1" applyBorder="1" applyAlignment="1" applyProtection="1">
      <alignment horizontal="center" vertical="center"/>
    </xf>
    <xf numFmtId="0" fontId="20" fillId="7" borderId="40" xfId="0" applyFont="1" applyFill="1" applyBorder="1" applyAlignment="1" applyProtection="1">
      <alignment horizontal="center" vertical="center"/>
    </xf>
    <xf numFmtId="0" fontId="50" fillId="7" borderId="56" xfId="0" applyFont="1" applyFill="1" applyBorder="1" applyAlignment="1" applyProtection="1">
      <alignment horizontal="left" vertical="center" wrapText="1"/>
    </xf>
    <xf numFmtId="0" fontId="50" fillId="7" borderId="106" xfId="0" applyFont="1" applyFill="1" applyBorder="1" applyAlignment="1" applyProtection="1">
      <alignment horizontal="left" vertical="center"/>
    </xf>
    <xf numFmtId="0" fontId="22" fillId="0" borderId="38"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9" xfId="0" applyFont="1" applyBorder="1" applyAlignment="1" applyProtection="1">
      <alignment horizontal="center" vertical="center"/>
    </xf>
    <xf numFmtId="0" fontId="50" fillId="7" borderId="103" xfId="0" applyFont="1" applyFill="1" applyBorder="1" applyAlignment="1" applyProtection="1">
      <alignment horizontal="center" vertical="center"/>
    </xf>
    <xf numFmtId="0" fontId="50" fillId="7" borderId="18" xfId="0" applyFont="1" applyFill="1" applyBorder="1" applyAlignment="1" applyProtection="1">
      <alignment horizontal="center" vertical="center"/>
    </xf>
    <xf numFmtId="0" fontId="50" fillId="7" borderId="104" xfId="0" applyFont="1" applyFill="1" applyBorder="1" applyAlignment="1" applyProtection="1">
      <alignment horizontal="center" vertical="center"/>
    </xf>
    <xf numFmtId="186" fontId="51" fillId="0" borderId="54" xfId="0" applyNumberFormat="1" applyFont="1" applyFill="1" applyBorder="1" applyAlignment="1" applyProtection="1">
      <alignment horizontal="center" vertical="center"/>
    </xf>
    <xf numFmtId="186" fontId="51" fillId="0" borderId="55" xfId="0" applyNumberFormat="1" applyFont="1" applyFill="1" applyBorder="1" applyAlignment="1" applyProtection="1">
      <alignment horizontal="center" vertical="center"/>
    </xf>
    <xf numFmtId="186" fontId="51" fillId="0" borderId="109" xfId="0" applyNumberFormat="1" applyFont="1" applyFill="1" applyBorder="1" applyAlignment="1" applyProtection="1">
      <alignment horizontal="center" vertical="center"/>
    </xf>
    <xf numFmtId="0" fontId="48" fillId="0" borderId="38" xfId="0" applyFont="1" applyBorder="1" applyAlignment="1" applyProtection="1">
      <alignment horizontal="center" vertical="center" wrapText="1"/>
    </xf>
    <xf numFmtId="0" fontId="48" fillId="0" borderId="15" xfId="0" applyFont="1" applyBorder="1" applyAlignment="1" applyProtection="1">
      <alignment horizontal="center" vertical="center" wrapText="1"/>
    </xf>
    <xf numFmtId="0" fontId="48" fillId="0" borderId="5" xfId="0" applyFont="1" applyBorder="1" applyAlignment="1" applyProtection="1">
      <alignment horizontal="center" vertical="center" wrapText="1"/>
    </xf>
    <xf numFmtId="0" fontId="48" fillId="0" borderId="16" xfId="0" applyFont="1" applyBorder="1" applyAlignment="1" applyProtection="1">
      <alignment horizontal="center" vertical="center" wrapText="1"/>
    </xf>
    <xf numFmtId="0" fontId="22" fillId="0" borderId="20" xfId="0" applyFont="1" applyBorder="1" applyAlignment="1" applyProtection="1">
      <alignment horizontal="center" vertical="center"/>
    </xf>
    <xf numFmtId="0" fontId="22" fillId="0" borderId="65" xfId="0" applyFont="1" applyBorder="1" applyAlignment="1" applyProtection="1">
      <alignment horizontal="center" vertical="center"/>
    </xf>
    <xf numFmtId="0" fontId="27" fillId="11" borderId="0" xfId="0" applyFont="1" applyFill="1" applyAlignment="1" applyProtection="1">
      <alignment horizontal="center" vertical="center"/>
    </xf>
    <xf numFmtId="0" fontId="50" fillId="7" borderId="19" xfId="0" applyFont="1" applyFill="1" applyBorder="1" applyAlignment="1" applyProtection="1">
      <alignment horizontal="center" vertical="center"/>
    </xf>
    <xf numFmtId="0" fontId="20" fillId="7" borderId="20" xfId="0" applyFont="1" applyFill="1" applyBorder="1" applyAlignment="1" applyProtection="1">
      <alignment horizontal="center" vertical="center"/>
    </xf>
    <xf numFmtId="0" fontId="20" fillId="7" borderId="46" xfId="0" applyFont="1" applyFill="1" applyBorder="1" applyAlignment="1" applyProtection="1">
      <alignment horizontal="center" vertical="center"/>
    </xf>
    <xf numFmtId="0" fontId="22" fillId="0" borderId="35" xfId="0" applyFont="1" applyBorder="1" applyAlignment="1" applyProtection="1">
      <alignment horizontal="left" vertical="center" wrapText="1"/>
    </xf>
    <xf numFmtId="0" fontId="22" fillId="0" borderId="115" xfId="0" applyFont="1" applyBorder="1" applyAlignment="1" applyProtection="1">
      <alignment horizontal="left" vertical="center" wrapText="1"/>
    </xf>
    <xf numFmtId="0" fontId="20" fillId="7" borderId="76" xfId="0" applyFont="1" applyFill="1" applyBorder="1" applyAlignment="1" applyProtection="1">
      <alignment horizontal="center" vertical="center"/>
    </xf>
    <xf numFmtId="0" fontId="20" fillId="7" borderId="77" xfId="0" applyFont="1" applyFill="1" applyBorder="1" applyAlignment="1" applyProtection="1">
      <alignment horizontal="center" vertical="center"/>
    </xf>
    <xf numFmtId="0" fontId="22" fillId="8" borderId="31" xfId="0" applyFont="1" applyFill="1" applyBorder="1" applyAlignment="1" applyProtection="1">
      <alignment horizontal="left" vertical="center"/>
      <protection locked="0"/>
    </xf>
    <xf numFmtId="0" fontId="22" fillId="8" borderId="23" xfId="0" applyFont="1" applyFill="1" applyBorder="1" applyAlignment="1" applyProtection="1">
      <alignment horizontal="left" vertical="center"/>
      <protection locked="0"/>
    </xf>
    <xf numFmtId="49" fontId="1" fillId="8" borderId="80" xfId="2" applyNumberFormat="1" applyFont="1" applyFill="1" applyBorder="1" applyAlignment="1" applyProtection="1">
      <alignment horizontal="left" vertical="center"/>
      <protection locked="0"/>
    </xf>
    <xf numFmtId="49" fontId="20" fillId="8" borderId="39" xfId="0" applyNumberFormat="1" applyFont="1" applyFill="1" applyBorder="1" applyAlignment="1" applyProtection="1">
      <alignment horizontal="left" vertical="center"/>
      <protection locked="0"/>
    </xf>
    <xf numFmtId="177" fontId="20" fillId="8" borderId="31" xfId="0" applyNumberFormat="1" applyFont="1" applyFill="1" applyBorder="1" applyAlignment="1" applyProtection="1">
      <alignment horizontal="left" vertical="center"/>
      <protection locked="0"/>
    </xf>
    <xf numFmtId="177" fontId="20" fillId="8" borderId="23" xfId="0" applyNumberFormat="1" applyFont="1" applyFill="1" applyBorder="1" applyAlignment="1" applyProtection="1">
      <alignment horizontal="left" vertical="center"/>
      <protection locked="0"/>
    </xf>
    <xf numFmtId="0" fontId="20" fillId="7" borderId="45" xfId="0" applyFont="1" applyFill="1" applyBorder="1" applyAlignment="1" applyProtection="1">
      <alignment horizontal="center" vertical="center"/>
    </xf>
    <xf numFmtId="0" fontId="20" fillId="7" borderId="81" xfId="0" applyFont="1" applyFill="1" applyBorder="1" applyAlignment="1" applyProtection="1">
      <alignment horizontal="center" vertical="center"/>
    </xf>
    <xf numFmtId="0" fontId="20" fillId="7" borderId="82" xfId="0" applyFont="1" applyFill="1" applyBorder="1" applyAlignment="1" applyProtection="1">
      <alignment horizontal="center" vertical="center"/>
    </xf>
    <xf numFmtId="0" fontId="20" fillId="8" borderId="32" xfId="0" applyFont="1" applyFill="1" applyBorder="1" applyAlignment="1" applyProtection="1">
      <alignment horizontal="left" vertical="center"/>
      <protection locked="0"/>
    </xf>
    <xf numFmtId="0" fontId="20" fillId="8" borderId="24" xfId="0" applyFont="1" applyFill="1" applyBorder="1" applyAlignment="1" applyProtection="1">
      <alignment horizontal="left" vertical="center"/>
      <protection locked="0"/>
    </xf>
    <xf numFmtId="0" fontId="20" fillId="8" borderId="25" xfId="0" applyFont="1" applyFill="1" applyBorder="1" applyAlignment="1" applyProtection="1">
      <alignment horizontal="left" vertical="center"/>
      <protection locked="0"/>
    </xf>
    <xf numFmtId="0" fontId="20" fillId="8" borderId="31" xfId="0" applyFont="1" applyFill="1" applyBorder="1" applyAlignment="1" applyProtection="1">
      <alignment horizontal="left" vertical="center"/>
      <protection locked="0"/>
    </xf>
    <xf numFmtId="0" fontId="20" fillId="8" borderId="22" xfId="0" applyFont="1" applyFill="1" applyBorder="1" applyAlignment="1" applyProtection="1">
      <alignment horizontal="left" vertical="center"/>
      <protection locked="0"/>
    </xf>
    <xf numFmtId="0" fontId="20" fillId="8" borderId="23" xfId="0" applyFont="1" applyFill="1" applyBorder="1" applyAlignment="1" applyProtection="1">
      <alignment horizontal="left" vertical="center"/>
      <protection locked="0"/>
    </xf>
    <xf numFmtId="177" fontId="22" fillId="8" borderId="0" xfId="0" applyNumberFormat="1" applyFont="1" applyFill="1" applyAlignment="1" applyProtection="1">
      <alignment horizontal="center" vertical="center"/>
      <protection locked="0"/>
    </xf>
    <xf numFmtId="0" fontId="20" fillId="7" borderId="83" xfId="0" applyFont="1" applyFill="1" applyBorder="1" applyAlignment="1" applyProtection="1">
      <alignment horizontal="center" vertical="center"/>
    </xf>
    <xf numFmtId="0" fontId="20" fillId="7" borderId="26" xfId="0" applyFont="1" applyFill="1" applyBorder="1" applyAlignment="1" applyProtection="1">
      <alignment horizontal="left" vertical="center"/>
    </xf>
    <xf numFmtId="0" fontId="20" fillId="7" borderId="231" xfId="0" applyFont="1" applyFill="1" applyBorder="1" applyAlignment="1" applyProtection="1">
      <alignment horizontal="left" vertical="center"/>
    </xf>
    <xf numFmtId="0" fontId="20" fillId="7" borderId="44" xfId="0" applyFont="1" applyFill="1" applyBorder="1" applyAlignment="1" applyProtection="1">
      <alignment horizontal="center" vertical="center" wrapText="1"/>
    </xf>
    <xf numFmtId="0" fontId="20" fillId="7" borderId="191" xfId="0" applyFont="1" applyFill="1" applyBorder="1" applyAlignment="1" applyProtection="1">
      <alignment horizontal="center" vertical="center" wrapText="1"/>
    </xf>
    <xf numFmtId="49" fontId="20" fillId="8" borderId="33" xfId="0" applyNumberFormat="1" applyFont="1" applyFill="1" applyBorder="1" applyAlignment="1" applyProtection="1">
      <alignment horizontal="left" vertical="center"/>
      <protection locked="0"/>
    </xf>
    <xf numFmtId="49" fontId="20" fillId="8" borderId="34" xfId="0" applyNumberFormat="1" applyFont="1" applyFill="1" applyBorder="1" applyAlignment="1" applyProtection="1">
      <alignment horizontal="left" vertical="center"/>
      <protection locked="0"/>
    </xf>
    <xf numFmtId="0" fontId="20" fillId="8" borderId="78" xfId="0" applyFont="1" applyFill="1" applyBorder="1" applyAlignment="1" applyProtection="1">
      <alignment horizontal="left" vertical="center"/>
      <protection locked="0"/>
    </xf>
    <xf numFmtId="0" fontId="20" fillId="8" borderId="79" xfId="0" applyFont="1" applyFill="1" applyBorder="1" applyAlignment="1" applyProtection="1">
      <alignment horizontal="left" vertical="center"/>
      <protection locked="0"/>
    </xf>
    <xf numFmtId="177" fontId="20" fillId="8" borderId="33" xfId="0" applyNumberFormat="1" applyFont="1" applyFill="1" applyBorder="1" applyAlignment="1" applyProtection="1">
      <alignment horizontal="left" vertical="center"/>
      <protection locked="0"/>
    </xf>
    <xf numFmtId="177" fontId="20" fillId="8" borderId="34" xfId="0" applyNumberFormat="1" applyFont="1" applyFill="1" applyBorder="1" applyAlignment="1" applyProtection="1">
      <alignment horizontal="left" vertical="center"/>
      <protection locked="0"/>
    </xf>
    <xf numFmtId="0" fontId="3" fillId="8" borderId="0" xfId="0" applyFont="1" applyFill="1" applyAlignment="1" applyProtection="1">
      <alignment horizontal="left" vertical="top" shrinkToFit="1"/>
      <protection locked="0"/>
    </xf>
    <xf numFmtId="0" fontId="3" fillId="8" borderId="84" xfId="0" applyFont="1" applyFill="1" applyBorder="1" applyAlignment="1" applyProtection="1">
      <alignment horizontal="left" vertical="top" shrinkToFit="1"/>
      <protection locked="0"/>
    </xf>
    <xf numFmtId="0" fontId="3" fillId="8" borderId="43" xfId="0" applyFont="1" applyFill="1" applyBorder="1" applyAlignment="1" applyProtection="1">
      <alignment horizontal="left" vertical="top" shrinkToFit="1"/>
      <protection locked="0"/>
    </xf>
    <xf numFmtId="0" fontId="3" fillId="8" borderId="138" xfId="0" applyFont="1" applyFill="1" applyBorder="1" applyAlignment="1" applyProtection="1">
      <alignment horizontal="left" vertical="top" shrinkToFit="1"/>
      <protection locked="0"/>
    </xf>
    <xf numFmtId="0" fontId="3" fillId="8" borderId="11" xfId="0" applyFont="1" applyFill="1" applyBorder="1" applyAlignment="1" applyProtection="1">
      <alignment horizontal="center" vertical="center" shrinkToFit="1"/>
      <protection locked="0"/>
    </xf>
    <xf numFmtId="0" fontId="3" fillId="8" borderId="0" xfId="0" applyFont="1" applyFill="1" applyBorder="1" applyAlignment="1" applyProtection="1">
      <alignment horizontal="center" vertical="center" shrinkToFit="1"/>
      <protection locked="0"/>
    </xf>
    <xf numFmtId="0" fontId="3" fillId="8" borderId="84" xfId="0" applyFont="1" applyFill="1" applyBorder="1" applyAlignment="1" applyProtection="1">
      <alignment horizontal="center" vertical="center" shrinkToFit="1"/>
      <protection locked="0"/>
    </xf>
    <xf numFmtId="0" fontId="3" fillId="8" borderId="139" xfId="0" applyFont="1" applyFill="1" applyBorder="1" applyAlignment="1" applyProtection="1">
      <alignment horizontal="center" vertical="center" shrinkToFit="1"/>
      <protection locked="0"/>
    </xf>
    <xf numFmtId="0" fontId="3" fillId="8" borderId="43" xfId="0" applyFont="1" applyFill="1" applyBorder="1" applyAlignment="1" applyProtection="1">
      <alignment horizontal="center" vertical="center" shrinkToFit="1"/>
      <protection locked="0"/>
    </xf>
    <xf numFmtId="0" fontId="3" fillId="8" borderId="138" xfId="0" applyFont="1" applyFill="1" applyBorder="1" applyAlignment="1" applyProtection="1">
      <alignment horizontal="center" vertical="center" shrinkToFit="1"/>
      <protection locked="0"/>
    </xf>
    <xf numFmtId="0" fontId="3" fillId="8" borderId="11" xfId="0" applyFont="1" applyFill="1" applyBorder="1" applyAlignment="1" applyProtection="1">
      <alignment horizontal="left" vertical="top" shrinkToFit="1"/>
      <protection locked="0"/>
    </xf>
    <xf numFmtId="0" fontId="3" fillId="8" borderId="139" xfId="0" applyFont="1" applyFill="1" applyBorder="1" applyAlignment="1" applyProtection="1">
      <alignment horizontal="left" vertical="top" shrinkToFit="1"/>
      <protection locked="0"/>
    </xf>
    <xf numFmtId="0" fontId="3" fillId="8" borderId="93" xfId="0" applyFont="1" applyFill="1" applyBorder="1" applyAlignment="1" applyProtection="1">
      <alignment horizontal="left" vertical="top" shrinkToFit="1"/>
      <protection locked="0"/>
    </xf>
    <xf numFmtId="0" fontId="3" fillId="8" borderId="137" xfId="0" applyFont="1" applyFill="1" applyBorder="1" applyAlignment="1" applyProtection="1">
      <alignment horizontal="left" vertical="top" shrinkToFit="1"/>
      <protection locked="0"/>
    </xf>
    <xf numFmtId="0" fontId="3" fillId="8" borderId="136" xfId="0" applyFont="1" applyFill="1" applyBorder="1" applyAlignment="1" applyProtection="1">
      <alignment horizontal="center" vertical="center" shrinkToFit="1"/>
      <protection locked="0"/>
    </xf>
    <xf numFmtId="0" fontId="3" fillId="8" borderId="93" xfId="0" applyFont="1" applyFill="1" applyBorder="1" applyAlignment="1" applyProtection="1">
      <alignment horizontal="center" vertical="center" shrinkToFit="1"/>
      <protection locked="0"/>
    </xf>
    <xf numFmtId="0" fontId="3" fillId="8" borderId="137" xfId="0" applyFont="1" applyFill="1" applyBorder="1" applyAlignment="1" applyProtection="1">
      <alignment horizontal="center" vertical="center" shrinkToFit="1"/>
      <protection locked="0"/>
    </xf>
    <xf numFmtId="0" fontId="3" fillId="8" borderId="136" xfId="0" applyFont="1" applyFill="1" applyBorder="1" applyAlignment="1" applyProtection="1">
      <alignment horizontal="left" vertical="top" shrinkToFit="1"/>
      <protection locked="0"/>
    </xf>
    <xf numFmtId="0" fontId="3" fillId="8" borderId="0" xfId="0" applyFont="1" applyFill="1" applyBorder="1" applyAlignment="1" applyProtection="1">
      <alignment horizontal="left" vertical="top" shrinkToFit="1"/>
      <protection locked="0"/>
    </xf>
    <xf numFmtId="0" fontId="3" fillId="8" borderId="8" xfId="0" applyFont="1" applyFill="1" applyBorder="1" applyAlignment="1" applyProtection="1">
      <alignment horizontal="left" vertical="top" shrinkToFit="1"/>
      <protection locked="0"/>
    </xf>
    <xf numFmtId="0" fontId="3" fillId="8" borderId="260" xfId="0" applyFont="1" applyFill="1" applyBorder="1" applyAlignment="1" applyProtection="1">
      <alignment horizontal="left" vertical="top" shrinkToFit="1"/>
      <protection locked="0"/>
    </xf>
    <xf numFmtId="0" fontId="3" fillId="8" borderId="261" xfId="0" applyFont="1" applyFill="1" applyBorder="1" applyAlignment="1" applyProtection="1">
      <alignment horizontal="left" vertical="top" shrinkToFit="1"/>
      <protection locked="0"/>
    </xf>
    <xf numFmtId="0" fontId="3" fillId="8" borderId="10" xfId="0" applyFont="1" applyFill="1" applyBorder="1" applyAlignment="1" applyProtection="1">
      <alignment horizontal="left" vertical="top" shrinkToFit="1"/>
      <protection locked="0"/>
    </xf>
    <xf numFmtId="0" fontId="3" fillId="8" borderId="86" xfId="0" applyFont="1" applyFill="1" applyBorder="1" applyAlignment="1" applyProtection="1">
      <alignment horizontal="left" vertical="top" shrinkToFit="1"/>
      <protection locked="0"/>
    </xf>
    <xf numFmtId="0" fontId="3" fillId="8" borderId="87" xfId="0" applyFont="1" applyFill="1" applyBorder="1" applyAlignment="1" applyProtection="1">
      <alignment horizontal="left" vertical="top" shrinkToFit="1"/>
      <protection locked="0"/>
    </xf>
    <xf numFmtId="0" fontId="3" fillId="6" borderId="5" xfId="0" applyFont="1" applyFill="1" applyBorder="1" applyAlignment="1" applyProtection="1">
      <alignment horizontal="center" vertical="center" shrinkToFit="1"/>
    </xf>
    <xf numFmtId="0" fontId="3" fillId="6" borderId="10" xfId="0" applyFont="1" applyFill="1" applyBorder="1" applyAlignment="1" applyProtection="1">
      <alignment horizontal="center" vertical="center" shrinkToFit="1"/>
    </xf>
    <xf numFmtId="0" fontId="3" fillId="6" borderId="73" xfId="0" applyFont="1" applyFill="1" applyBorder="1" applyAlignment="1" applyProtection="1">
      <alignment horizontal="center" vertical="center" shrinkToFit="1"/>
    </xf>
    <xf numFmtId="0" fontId="3" fillId="6" borderId="14" xfId="0" applyFont="1" applyFill="1" applyBorder="1" applyAlignment="1" applyProtection="1">
      <alignment horizontal="center" vertical="center" shrinkToFit="1"/>
    </xf>
    <xf numFmtId="0" fontId="3" fillId="6" borderId="210" xfId="0" applyFont="1" applyFill="1" applyBorder="1" applyAlignment="1" applyProtection="1">
      <alignment horizontal="center" vertical="center" shrinkToFit="1"/>
    </xf>
    <xf numFmtId="0" fontId="3" fillId="6" borderId="87" xfId="0" applyFont="1" applyFill="1" applyBorder="1" applyAlignment="1" applyProtection="1">
      <alignment horizontal="center" vertical="center" shrinkToFit="1"/>
    </xf>
    <xf numFmtId="0" fontId="3" fillId="6" borderId="16" xfId="0" applyFont="1" applyFill="1" applyBorder="1" applyAlignment="1" applyProtection="1">
      <alignment horizontal="center" vertical="center" shrinkToFit="1"/>
    </xf>
    <xf numFmtId="0" fontId="3" fillId="6" borderId="39" xfId="0" applyFont="1" applyFill="1" applyBorder="1" applyAlignment="1" applyProtection="1">
      <alignment horizontal="center" vertical="center" shrinkToFit="1"/>
    </xf>
    <xf numFmtId="0" fontId="3" fillId="6" borderId="258" xfId="0" applyFont="1" applyFill="1" applyBorder="1" applyAlignment="1" applyProtection="1">
      <alignment horizontal="center" vertical="center" shrinkToFit="1"/>
    </xf>
    <xf numFmtId="0" fontId="3" fillId="6" borderId="13" xfId="0" applyFont="1" applyFill="1" applyBorder="1" applyAlignment="1" applyProtection="1">
      <alignment horizontal="center" vertical="center" shrinkToFit="1"/>
    </xf>
    <xf numFmtId="0" fontId="3" fillId="6" borderId="259" xfId="0" applyFont="1" applyFill="1" applyBorder="1" applyAlignment="1" applyProtection="1">
      <alignment horizontal="center" vertical="center" shrinkToFit="1"/>
    </xf>
    <xf numFmtId="0" fontId="3" fillId="6" borderId="11" xfId="0" applyFont="1" applyFill="1" applyBorder="1" applyAlignment="1" applyProtection="1">
      <alignment horizontal="center" vertical="center" shrinkToFit="1"/>
    </xf>
    <xf numFmtId="0" fontId="3" fillId="6" borderId="0" xfId="0" applyFont="1" applyFill="1" applyBorder="1" applyAlignment="1" applyProtection="1">
      <alignment horizontal="center" vertical="center" shrinkToFit="1"/>
    </xf>
    <xf numFmtId="0" fontId="3" fillId="6" borderId="84" xfId="0" applyFont="1" applyFill="1" applyBorder="1" applyAlignment="1" applyProtection="1">
      <alignment horizontal="center" vertical="center" shrinkToFit="1"/>
    </xf>
    <xf numFmtId="184" fontId="10" fillId="6" borderId="0" xfId="0" applyNumberFormat="1" applyFont="1" applyFill="1" applyAlignment="1" applyProtection="1">
      <alignment horizontal="center" vertical="top" wrapText="1" shrinkToFit="1"/>
    </xf>
    <xf numFmtId="0" fontId="37" fillId="6" borderId="42" xfId="0" applyFont="1" applyFill="1" applyBorder="1" applyAlignment="1" applyProtection="1">
      <alignment horizontal="center" vertical="center" shrinkToFit="1"/>
    </xf>
    <xf numFmtId="0" fontId="37" fillId="6" borderId="0" xfId="0" applyFont="1" applyFill="1" applyBorder="1" applyAlignment="1" applyProtection="1">
      <alignment horizontal="center" vertical="center" shrinkToFit="1"/>
    </xf>
    <xf numFmtId="0" fontId="37" fillId="6" borderId="12" xfId="0" applyFont="1" applyFill="1" applyBorder="1" applyAlignment="1" applyProtection="1">
      <alignment horizontal="center" vertical="center" shrinkToFit="1"/>
    </xf>
    <xf numFmtId="0" fontId="37" fillId="6" borderId="1" xfId="0" applyFont="1" applyFill="1" applyBorder="1" applyAlignment="1" applyProtection="1">
      <alignment horizontal="center" vertical="center" shrinkToFit="1"/>
    </xf>
    <xf numFmtId="0" fontId="37" fillId="6" borderId="8" xfId="0" applyFont="1" applyFill="1" applyBorder="1" applyAlignment="1" applyProtection="1">
      <alignment horizontal="center" vertical="center" shrinkToFit="1"/>
    </xf>
    <xf numFmtId="0" fontId="37" fillId="6" borderId="9" xfId="0" applyFont="1" applyFill="1" applyBorder="1" applyAlignment="1" applyProtection="1">
      <alignment horizontal="center" vertical="center" shrinkToFit="1"/>
    </xf>
    <xf numFmtId="0" fontId="7" fillId="6" borderId="0" xfId="0" applyFont="1" applyFill="1" applyAlignment="1" applyProtection="1">
      <alignment horizontal="left" vertical="top" wrapText="1" shrinkToFit="1"/>
    </xf>
    <xf numFmtId="0" fontId="7" fillId="6" borderId="8" xfId="0" applyFont="1" applyFill="1" applyBorder="1" applyAlignment="1" applyProtection="1">
      <alignment horizontal="left" vertical="top" wrapText="1" shrinkToFit="1"/>
    </xf>
    <xf numFmtId="0" fontId="3" fillId="13" borderId="17" xfId="0" applyFont="1" applyFill="1" applyBorder="1" applyAlignment="1" applyProtection="1">
      <alignment horizontal="center" vertical="center" wrapText="1" shrinkToFit="1"/>
    </xf>
    <xf numFmtId="0" fontId="3" fillId="13" borderId="18" xfId="0" applyFont="1" applyFill="1" applyBorder="1" applyAlignment="1" applyProtection="1">
      <alignment horizontal="center" vertical="center" wrapText="1" shrinkToFit="1"/>
    </xf>
    <xf numFmtId="0" fontId="3" fillId="13" borderId="19" xfId="0" applyFont="1" applyFill="1" applyBorder="1" applyAlignment="1" applyProtection="1">
      <alignment horizontal="center" vertical="center" wrapText="1" shrinkToFit="1"/>
    </xf>
    <xf numFmtId="184" fontId="4" fillId="0" borderId="67" xfId="0" applyNumberFormat="1" applyFont="1" applyFill="1" applyBorder="1" applyAlignment="1" applyProtection="1">
      <alignment horizontal="center" vertical="top" wrapText="1" shrinkToFit="1"/>
    </xf>
    <xf numFmtId="184" fontId="4" fillId="0" borderId="68" xfId="0" applyNumberFormat="1" applyFont="1" applyFill="1" applyBorder="1" applyAlignment="1" applyProtection="1">
      <alignment horizontal="center" vertical="top" wrapText="1" shrinkToFit="1"/>
    </xf>
    <xf numFmtId="184" fontId="4" fillId="0" borderId="70" xfId="0" applyNumberFormat="1" applyFont="1" applyFill="1" applyBorder="1" applyAlignment="1" applyProtection="1">
      <alignment horizontal="center" vertical="top" wrapText="1" shrinkToFit="1"/>
    </xf>
    <xf numFmtId="20" fontId="7" fillId="6" borderId="42" xfId="0" applyNumberFormat="1" applyFont="1" applyFill="1" applyBorder="1" applyAlignment="1" applyProtection="1">
      <alignment horizontal="center" vertical="center" shrinkToFit="1"/>
    </xf>
    <xf numFmtId="20" fontId="7" fillId="6" borderId="0" xfId="0" applyNumberFormat="1" applyFont="1" applyFill="1" applyAlignment="1" applyProtection="1">
      <alignment horizontal="center" vertical="center" shrinkToFit="1"/>
    </xf>
    <xf numFmtId="20" fontId="7" fillId="6" borderId="2" xfId="0" applyNumberFormat="1" applyFont="1" applyFill="1" applyBorder="1" applyAlignment="1" applyProtection="1">
      <alignment horizontal="center" vertical="center" shrinkToFit="1"/>
    </xf>
    <xf numFmtId="0" fontId="7" fillId="6" borderId="42" xfId="0" applyFont="1" applyFill="1" applyBorder="1" applyAlignment="1" applyProtection="1">
      <alignment horizontal="center" vertical="center" shrinkToFit="1"/>
    </xf>
    <xf numFmtId="0" fontId="7" fillId="6" borderId="0" xfId="0" applyFont="1" applyFill="1" applyAlignment="1" applyProtection="1">
      <alignment horizontal="center" vertical="center" shrinkToFit="1"/>
    </xf>
    <xf numFmtId="0" fontId="7" fillId="6" borderId="2" xfId="0" applyFont="1" applyFill="1" applyBorder="1" applyAlignment="1" applyProtection="1">
      <alignment horizontal="center" vertical="center" shrinkToFit="1"/>
    </xf>
    <xf numFmtId="0" fontId="3" fillId="6" borderId="107" xfId="0" applyFont="1" applyFill="1" applyBorder="1" applyAlignment="1" applyProtection="1">
      <alignment horizontal="center" vertical="center" shrinkToFit="1"/>
    </xf>
    <xf numFmtId="0" fontId="3" fillId="6" borderId="6" xfId="0" applyFont="1" applyFill="1" applyBorder="1" applyAlignment="1" applyProtection="1">
      <alignment horizontal="center" vertical="center" shrinkToFit="1"/>
    </xf>
    <xf numFmtId="0" fontId="3" fillId="6" borderId="102" xfId="0" applyFont="1" applyFill="1" applyBorder="1" applyAlignment="1" applyProtection="1">
      <alignment horizontal="center" vertical="center" shrinkToFit="1"/>
    </xf>
    <xf numFmtId="0" fontId="3" fillId="6" borderId="7" xfId="0" applyFont="1" applyFill="1" applyBorder="1" applyAlignment="1" applyProtection="1">
      <alignment horizontal="center" vertical="center" shrinkToFit="1"/>
    </xf>
    <xf numFmtId="0" fontId="3" fillId="6" borderId="8" xfId="0" applyFont="1" applyFill="1" applyBorder="1" applyAlignment="1" applyProtection="1">
      <alignment horizontal="center" vertical="center" shrinkToFit="1"/>
    </xf>
    <xf numFmtId="0" fontId="3" fillId="6" borderId="40" xfId="0" applyFont="1" applyFill="1" applyBorder="1" applyAlignment="1" applyProtection="1">
      <alignment horizontal="center" vertical="center" shrinkToFit="1"/>
    </xf>
    <xf numFmtId="0" fontId="4" fillId="13" borderId="108" xfId="0" applyFont="1" applyFill="1" applyBorder="1" applyAlignment="1" applyProtection="1">
      <alignment horizontal="center" vertical="center" textRotation="255" shrinkToFit="1"/>
    </xf>
    <xf numFmtId="0" fontId="4" fillId="13" borderId="109" xfId="0" applyFont="1" applyFill="1" applyBorder="1" applyAlignment="1" applyProtection="1">
      <alignment horizontal="center" vertical="center" textRotation="255" shrinkToFit="1"/>
    </xf>
    <xf numFmtId="0" fontId="10" fillId="6" borderId="38" xfId="0" applyFont="1" applyFill="1" applyBorder="1" applyAlignment="1" applyProtection="1">
      <alignment horizontal="center" vertical="center"/>
    </xf>
    <xf numFmtId="0" fontId="10" fillId="6" borderId="13" xfId="0" applyFont="1" applyFill="1" applyBorder="1" applyAlignment="1" applyProtection="1">
      <alignment horizontal="center" vertical="center"/>
    </xf>
    <xf numFmtId="0" fontId="10" fillId="6" borderId="4" xfId="0" applyFont="1" applyFill="1" applyBorder="1" applyAlignment="1" applyProtection="1">
      <alignment horizontal="center" vertical="center"/>
    </xf>
    <xf numFmtId="0" fontId="10" fillId="6" borderId="3" xfId="0" applyFont="1" applyFill="1" applyBorder="1" applyAlignment="1" applyProtection="1">
      <alignment horizontal="center" vertical="center"/>
    </xf>
    <xf numFmtId="0" fontId="10" fillId="6" borderId="0" xfId="0" applyFont="1" applyFill="1" applyAlignment="1" applyProtection="1">
      <alignment horizontal="center" vertical="center"/>
    </xf>
    <xf numFmtId="0" fontId="10" fillId="6" borderId="2" xfId="0" applyFont="1" applyFill="1" applyBorder="1" applyAlignment="1" applyProtection="1">
      <alignment horizontal="center" vertical="center"/>
    </xf>
    <xf numFmtId="176" fontId="3" fillId="6" borderId="89" xfId="0" applyNumberFormat="1" applyFont="1" applyFill="1" applyBorder="1" applyAlignment="1" applyProtection="1">
      <alignment horizontal="center" vertical="center" shrinkToFit="1"/>
    </xf>
    <xf numFmtId="0" fontId="6" fillId="6" borderId="0" xfId="0" applyFont="1" applyFill="1" applyAlignment="1" applyProtection="1">
      <alignment horizontal="center" vertical="center" textRotation="255" shrinkToFit="1"/>
    </xf>
    <xf numFmtId="0" fontId="6" fillId="6" borderId="2" xfId="0" applyFont="1" applyFill="1" applyBorder="1" applyAlignment="1" applyProtection="1">
      <alignment horizontal="center" vertical="center" textRotation="255" shrinkToFit="1"/>
    </xf>
    <xf numFmtId="0" fontId="7" fillId="6" borderId="0" xfId="0" applyFont="1" applyFill="1" applyAlignment="1" applyProtection="1">
      <alignment horizontal="center" vertical="center" textRotation="255" shrinkToFit="1"/>
    </xf>
    <xf numFmtId="0" fontId="7" fillId="6" borderId="2" xfId="0" applyFont="1" applyFill="1" applyBorder="1" applyAlignment="1" applyProtection="1">
      <alignment horizontal="center" vertical="center" textRotation="255" shrinkToFit="1"/>
    </xf>
    <xf numFmtId="20" fontId="6" fillId="6" borderId="0" xfId="0" applyNumberFormat="1" applyFont="1" applyFill="1" applyAlignment="1" applyProtection="1">
      <alignment horizontal="center" vertical="center" shrinkToFit="1"/>
    </xf>
    <xf numFmtId="20" fontId="6" fillId="6" borderId="2" xfId="0" applyNumberFormat="1" applyFont="1" applyFill="1" applyBorder="1" applyAlignment="1" applyProtection="1">
      <alignment horizontal="center" vertical="center" shrinkToFit="1"/>
    </xf>
    <xf numFmtId="0" fontId="18" fillId="8" borderId="85" xfId="0" applyFont="1" applyFill="1" applyBorder="1" applyAlignment="1" applyProtection="1">
      <alignment horizontal="center" vertical="center" wrapText="1" shrinkToFit="1"/>
      <protection locked="0"/>
    </xf>
    <xf numFmtId="0" fontId="18" fillId="8" borderId="13" xfId="0" applyFont="1" applyFill="1" applyBorder="1" applyAlignment="1" applyProtection="1">
      <alignment horizontal="center" vertical="center" shrinkToFit="1"/>
      <protection locked="0"/>
    </xf>
    <xf numFmtId="0" fontId="18" fillId="8" borderId="15" xfId="0" applyFont="1" applyFill="1" applyBorder="1" applyAlignment="1" applyProtection="1">
      <alignment horizontal="center" vertical="center" shrinkToFit="1"/>
      <protection locked="0"/>
    </xf>
    <xf numFmtId="0" fontId="18" fillId="8" borderId="42" xfId="0" applyFont="1" applyFill="1" applyBorder="1" applyAlignment="1" applyProtection="1">
      <alignment horizontal="center" vertical="center" shrinkToFit="1"/>
      <protection locked="0"/>
    </xf>
    <xf numFmtId="0" fontId="18" fillId="8" borderId="0" xfId="0" applyFont="1" applyFill="1" applyAlignment="1" applyProtection="1">
      <alignment horizontal="center" vertical="center" shrinkToFit="1"/>
      <protection locked="0"/>
    </xf>
    <xf numFmtId="0" fontId="18" fillId="8" borderId="12" xfId="0" applyFont="1" applyFill="1" applyBorder="1" applyAlignment="1" applyProtection="1">
      <alignment horizontal="center" vertical="center" shrinkToFit="1"/>
      <protection locked="0"/>
    </xf>
    <xf numFmtId="0" fontId="6" fillId="0" borderId="13" xfId="0" applyFont="1" applyBorder="1" applyAlignment="1" applyProtection="1">
      <alignment horizontal="left" vertical="top" wrapText="1" shrinkToFit="1"/>
    </xf>
    <xf numFmtId="0" fontId="6" fillId="0" borderId="15" xfId="0" applyFont="1" applyBorder="1" applyAlignment="1" applyProtection="1">
      <alignment horizontal="left" vertical="top" wrapText="1" shrinkToFit="1"/>
    </xf>
    <xf numFmtId="0" fontId="6" fillId="0" borderId="0" xfId="0" applyFont="1" applyAlignment="1" applyProtection="1">
      <alignment horizontal="left" vertical="top" wrapText="1" shrinkToFit="1"/>
    </xf>
    <xf numFmtId="0" fontId="6" fillId="0" borderId="12" xfId="0" applyFont="1" applyBorder="1" applyAlignment="1" applyProtection="1">
      <alignment horizontal="left" vertical="top" wrapText="1" shrinkToFit="1"/>
    </xf>
    <xf numFmtId="0" fontId="6" fillId="0" borderId="85" xfId="0" applyFont="1" applyBorder="1" applyAlignment="1" applyProtection="1">
      <alignment horizontal="center" vertical="top" wrapText="1" shrinkToFit="1"/>
    </xf>
    <xf numFmtId="0" fontId="6" fillId="0" borderId="42" xfId="0" applyFont="1" applyBorder="1" applyAlignment="1" applyProtection="1">
      <alignment horizontal="center" vertical="top" wrapText="1" shrinkToFit="1"/>
    </xf>
    <xf numFmtId="0" fontId="3" fillId="9" borderId="41" xfId="0" applyFont="1" applyFill="1" applyBorder="1" applyAlignment="1" applyProtection="1">
      <alignment horizontal="center" vertical="center" shrinkToFit="1"/>
    </xf>
    <xf numFmtId="0" fontId="3" fillId="9" borderId="6" xfId="0" applyFont="1" applyFill="1" applyBorder="1" applyAlignment="1" applyProtection="1">
      <alignment horizontal="center" vertical="center" shrinkToFit="1"/>
    </xf>
    <xf numFmtId="0" fontId="3" fillId="9" borderId="75" xfId="0" applyFont="1" applyFill="1" applyBorder="1" applyAlignment="1" applyProtection="1">
      <alignment horizontal="center" vertical="center" shrinkToFit="1"/>
    </xf>
    <xf numFmtId="0" fontId="3" fillId="9" borderId="42" xfId="0" applyFont="1" applyFill="1" applyBorder="1" applyAlignment="1" applyProtection="1">
      <alignment horizontal="center" vertical="center" shrinkToFit="1"/>
    </xf>
    <xf numFmtId="0" fontId="3" fillId="9" borderId="0" xfId="0" applyFont="1" applyFill="1" applyAlignment="1" applyProtection="1">
      <alignment horizontal="center" vertical="center" shrinkToFit="1"/>
    </xf>
    <xf numFmtId="0" fontId="3" fillId="9" borderId="12" xfId="0" applyFont="1" applyFill="1" applyBorder="1" applyAlignment="1" applyProtection="1">
      <alignment horizontal="center" vertical="center" shrinkToFit="1"/>
    </xf>
    <xf numFmtId="0" fontId="3" fillId="9" borderId="71" xfId="0" applyFont="1" applyFill="1" applyBorder="1" applyAlignment="1" applyProtection="1">
      <alignment horizontal="center" vertical="center" shrinkToFit="1"/>
    </xf>
    <xf numFmtId="0" fontId="3" fillId="9" borderId="10" xfId="0" applyFont="1" applyFill="1" applyBorder="1" applyAlignment="1" applyProtection="1">
      <alignment horizontal="center" vertical="center" shrinkToFit="1"/>
    </xf>
    <xf numFmtId="0" fontId="3" fillId="9" borderId="16" xfId="0" applyFont="1" applyFill="1" applyBorder="1" applyAlignment="1" applyProtection="1">
      <alignment horizontal="center" vertical="center" shrinkToFit="1"/>
    </xf>
    <xf numFmtId="176" fontId="5" fillId="0" borderId="42" xfId="0" applyNumberFormat="1" applyFont="1" applyBorder="1" applyAlignment="1" applyProtection="1">
      <alignment horizontal="center" vertical="center" shrinkToFit="1"/>
    </xf>
    <xf numFmtId="176" fontId="5" fillId="0" borderId="0" xfId="0" applyNumberFormat="1" applyFont="1" applyAlignment="1" applyProtection="1">
      <alignment horizontal="center" vertical="center" shrinkToFit="1"/>
    </xf>
    <xf numFmtId="176" fontId="5" fillId="0" borderId="12" xfId="0" applyNumberFormat="1" applyFont="1" applyBorder="1" applyAlignment="1" applyProtection="1">
      <alignment horizontal="center" vertical="center" shrinkToFit="1"/>
    </xf>
    <xf numFmtId="0" fontId="6" fillId="6" borderId="0" xfId="0" applyFont="1" applyFill="1" applyAlignment="1" applyProtection="1">
      <alignment horizontal="center" vertical="center" shrinkToFit="1"/>
    </xf>
    <xf numFmtId="0" fontId="3" fillId="6" borderId="38" xfId="0" applyFont="1" applyFill="1" applyBorder="1" applyAlignment="1" applyProtection="1">
      <alignment horizontal="center" vertical="center" shrinkToFit="1"/>
    </xf>
    <xf numFmtId="0" fontId="3" fillId="6" borderId="4" xfId="0" applyFont="1" applyFill="1" applyBorder="1" applyAlignment="1" applyProtection="1">
      <alignment horizontal="center" vertical="center" shrinkToFit="1"/>
    </xf>
    <xf numFmtId="178" fontId="7" fillId="0" borderId="42" xfId="0" applyNumberFormat="1" applyFont="1" applyBorder="1" applyAlignment="1" applyProtection="1">
      <alignment horizontal="center" vertical="center" shrinkToFit="1"/>
    </xf>
    <xf numFmtId="178" fontId="7" fillId="0" borderId="0" xfId="0" applyNumberFormat="1" applyFont="1" applyAlignment="1" applyProtection="1">
      <alignment horizontal="center" vertical="center" shrinkToFit="1"/>
    </xf>
    <xf numFmtId="178" fontId="7" fillId="0" borderId="12" xfId="0" applyNumberFormat="1" applyFont="1" applyBorder="1" applyAlignment="1" applyProtection="1">
      <alignment horizontal="center" vertical="center" shrinkToFit="1"/>
    </xf>
    <xf numFmtId="176" fontId="7" fillId="0" borderId="42" xfId="0" applyNumberFormat="1" applyFont="1" applyBorder="1" applyAlignment="1" applyProtection="1">
      <alignment horizontal="center" vertical="center" shrinkToFit="1"/>
    </xf>
    <xf numFmtId="176" fontId="7" fillId="0" borderId="0" xfId="0" applyNumberFormat="1" applyFont="1" applyAlignment="1" applyProtection="1">
      <alignment horizontal="center" vertical="center" shrinkToFit="1"/>
    </xf>
    <xf numFmtId="176" fontId="7" fillId="0" borderId="12" xfId="0" applyNumberFormat="1" applyFont="1" applyBorder="1" applyAlignment="1" applyProtection="1">
      <alignment horizontal="center" vertical="center" shrinkToFit="1"/>
    </xf>
    <xf numFmtId="176" fontId="7" fillId="0" borderId="1" xfId="0" applyNumberFormat="1" applyFont="1" applyBorder="1" applyAlignment="1" applyProtection="1">
      <alignment horizontal="center" vertical="center" shrinkToFit="1"/>
    </xf>
    <xf numFmtId="176" fontId="7" fillId="0" borderId="8" xfId="0" applyNumberFormat="1" applyFont="1" applyBorder="1" applyAlignment="1" applyProtection="1">
      <alignment horizontal="center" vertical="center" shrinkToFit="1"/>
    </xf>
    <xf numFmtId="176" fontId="7" fillId="0" borderId="9" xfId="0" applyNumberFormat="1" applyFont="1" applyBorder="1" applyAlignment="1" applyProtection="1">
      <alignment horizontal="center" vertical="center" shrinkToFit="1"/>
    </xf>
    <xf numFmtId="0" fontId="3" fillId="0" borderId="74" xfId="0" applyFont="1" applyBorder="1" applyAlignment="1" applyProtection="1">
      <alignment horizontal="center" vertical="center" shrinkToFit="1"/>
    </xf>
    <xf numFmtId="0" fontId="3" fillId="0" borderId="68" xfId="0" applyFont="1" applyBorder="1" applyAlignment="1" applyProtection="1">
      <alignment horizontal="center" vertical="center" shrinkToFit="1"/>
    </xf>
    <xf numFmtId="0" fontId="3" fillId="0" borderId="69" xfId="0" applyFont="1" applyBorder="1" applyAlignment="1" applyProtection="1">
      <alignment horizontal="center" vertical="center" shrinkToFit="1"/>
    </xf>
    <xf numFmtId="0" fontId="4" fillId="0" borderId="97" xfId="0" applyFont="1" applyBorder="1" applyAlignment="1" applyProtection="1">
      <alignment horizontal="center" vertical="center" shrinkToFit="1"/>
    </xf>
    <xf numFmtId="0" fontId="4" fillId="0" borderId="98" xfId="0" applyFont="1" applyBorder="1" applyAlignment="1" applyProtection="1">
      <alignment horizontal="center" vertical="center" shrinkToFit="1"/>
    </xf>
    <xf numFmtId="0" fontId="4" fillId="0" borderId="99" xfId="0" applyFont="1" applyBorder="1" applyAlignment="1" applyProtection="1">
      <alignment horizontal="center" vertical="center" shrinkToFit="1"/>
    </xf>
    <xf numFmtId="0" fontId="6" fillId="8" borderId="174" xfId="0" applyFont="1" applyFill="1" applyBorder="1" applyAlignment="1" applyProtection="1">
      <alignment horizontal="center" vertical="center" shrinkToFit="1"/>
      <protection locked="0"/>
    </xf>
    <xf numFmtId="0" fontId="6" fillId="8" borderId="95" xfId="0" applyFont="1" applyFill="1" applyBorder="1" applyAlignment="1" applyProtection="1">
      <alignment horizontal="center" vertical="center" shrinkToFit="1"/>
      <protection locked="0"/>
    </xf>
    <xf numFmtId="0" fontId="6" fillId="8" borderId="96" xfId="0" applyFont="1" applyFill="1" applyBorder="1" applyAlignment="1" applyProtection="1">
      <alignment horizontal="center" vertical="center" shrinkToFit="1"/>
      <protection locked="0"/>
    </xf>
    <xf numFmtId="20" fontId="7" fillId="6" borderId="1" xfId="0" applyNumberFormat="1" applyFont="1" applyFill="1" applyBorder="1" applyAlignment="1" applyProtection="1">
      <alignment horizontal="center" vertical="center" shrinkToFit="1"/>
    </xf>
    <xf numFmtId="20" fontId="7" fillId="6" borderId="8" xfId="0" applyNumberFormat="1" applyFont="1" applyFill="1" applyBorder="1" applyAlignment="1" applyProtection="1">
      <alignment horizontal="center" vertical="center" shrinkToFit="1"/>
    </xf>
    <xf numFmtId="20" fontId="7" fillId="6" borderId="40" xfId="0" applyNumberFormat="1" applyFont="1" applyFill="1" applyBorder="1" applyAlignment="1" applyProtection="1">
      <alignment horizontal="center" vertical="center" shrinkToFit="1"/>
    </xf>
    <xf numFmtId="0" fontId="3" fillId="6" borderId="0" xfId="0" applyFont="1" applyFill="1" applyAlignment="1" applyProtection="1">
      <alignment horizontal="center" vertical="center" shrinkToFit="1"/>
    </xf>
    <xf numFmtId="0" fontId="3" fillId="6" borderId="2" xfId="0" applyFont="1" applyFill="1" applyBorder="1" applyAlignment="1" applyProtection="1">
      <alignment horizontal="center" vertical="center" shrinkToFit="1"/>
    </xf>
    <xf numFmtId="0" fontId="9" fillId="6" borderId="0" xfId="0" applyFont="1" applyFill="1" applyAlignment="1" applyProtection="1">
      <alignment horizontal="center" vertical="center" shrinkToFit="1"/>
    </xf>
    <xf numFmtId="0" fontId="6" fillId="8" borderId="94" xfId="0" applyNumberFormat="1" applyFont="1" applyFill="1" applyBorder="1" applyAlignment="1" applyProtection="1">
      <alignment horizontal="center" vertical="center" shrinkToFit="1"/>
      <protection locked="0"/>
    </xf>
    <xf numFmtId="0" fontId="6" fillId="8" borderId="95" xfId="0" applyNumberFormat="1" applyFont="1" applyFill="1" applyBorder="1" applyAlignment="1" applyProtection="1">
      <alignment horizontal="center" vertical="center" shrinkToFit="1"/>
      <protection locked="0"/>
    </xf>
    <xf numFmtId="0" fontId="6" fillId="8" borderId="175" xfId="0" applyNumberFormat="1" applyFont="1" applyFill="1" applyBorder="1" applyAlignment="1" applyProtection="1">
      <alignment horizontal="center" vertical="center" shrinkToFit="1"/>
      <protection locked="0"/>
    </xf>
    <xf numFmtId="0" fontId="14" fillId="12" borderId="41" xfId="0" applyFont="1" applyFill="1" applyBorder="1" applyAlignment="1" applyProtection="1">
      <alignment horizontal="center" vertical="center" shrinkToFit="1"/>
    </xf>
    <xf numFmtId="0" fontId="14" fillId="12" borderId="6" xfId="0" applyFont="1" applyFill="1" applyBorder="1" applyAlignment="1" applyProtection="1">
      <alignment horizontal="center" vertical="center" shrinkToFit="1"/>
    </xf>
    <xf numFmtId="0" fontId="14" fillId="12" borderId="75" xfId="0" applyFont="1" applyFill="1" applyBorder="1" applyAlignment="1" applyProtection="1">
      <alignment horizontal="center" vertical="center" shrinkToFit="1"/>
    </xf>
    <xf numFmtId="0" fontId="3" fillId="13" borderId="103" xfId="0" applyFont="1" applyFill="1" applyBorder="1" applyAlignment="1" applyProtection="1">
      <alignment horizontal="center" vertical="center" shrinkToFit="1"/>
    </xf>
    <xf numFmtId="0" fontId="3" fillId="13" borderId="18" xfId="0" applyFont="1" applyFill="1" applyBorder="1" applyAlignment="1" applyProtection="1">
      <alignment horizontal="center" vertical="center" shrinkToFit="1"/>
    </xf>
    <xf numFmtId="0" fontId="3" fillId="13" borderId="104" xfId="0" applyFont="1" applyFill="1" applyBorder="1" applyAlignment="1" applyProtection="1">
      <alignment horizontal="center" vertical="center" shrinkToFit="1"/>
    </xf>
    <xf numFmtId="178" fontId="3" fillId="6" borderId="17" xfId="0" applyNumberFormat="1" applyFont="1" applyFill="1" applyBorder="1" applyAlignment="1" applyProtection="1">
      <alignment horizontal="center" vertical="center" shrinkToFit="1"/>
    </xf>
    <xf numFmtId="178" fontId="3" fillId="6" borderId="18" xfId="0" applyNumberFormat="1" applyFont="1" applyFill="1" applyBorder="1" applyAlignment="1" applyProtection="1">
      <alignment horizontal="center" vertical="center" shrinkToFit="1"/>
    </xf>
    <xf numFmtId="178" fontId="3" fillId="6" borderId="19" xfId="0" applyNumberFormat="1" applyFont="1" applyFill="1" applyBorder="1" applyAlignment="1" applyProtection="1">
      <alignment horizontal="center" vertical="center" shrinkToFit="1"/>
    </xf>
    <xf numFmtId="20" fontId="7" fillId="6" borderId="41" xfId="0" applyNumberFormat="1" applyFont="1" applyFill="1" applyBorder="1" applyAlignment="1" applyProtection="1">
      <alignment horizontal="center" vertical="center" shrinkToFit="1"/>
    </xf>
    <xf numFmtId="20" fontId="7" fillId="6" borderId="6" xfId="0" applyNumberFormat="1" applyFont="1" applyFill="1" applyBorder="1" applyAlignment="1" applyProtection="1">
      <alignment horizontal="center" vertical="center" shrinkToFit="1"/>
    </xf>
    <xf numFmtId="20" fontId="7" fillId="6" borderId="102" xfId="0" applyNumberFormat="1" applyFont="1" applyFill="1" applyBorder="1" applyAlignment="1" applyProtection="1">
      <alignment horizontal="center" vertical="center" shrinkToFit="1"/>
    </xf>
    <xf numFmtId="0" fontId="3" fillId="13" borderId="74" xfId="0" applyFont="1" applyFill="1" applyBorder="1" applyAlignment="1" applyProtection="1">
      <alignment horizontal="center" vertical="center" shrinkToFit="1"/>
    </xf>
    <xf numFmtId="0" fontId="3" fillId="13" borderId="68" xfId="0" applyFont="1" applyFill="1" applyBorder="1" applyAlignment="1" applyProtection="1">
      <alignment horizontal="center" vertical="center" shrinkToFit="1"/>
    </xf>
    <xf numFmtId="0" fontId="3" fillId="13" borderId="69" xfId="0" applyFont="1" applyFill="1" applyBorder="1" applyAlignment="1" applyProtection="1">
      <alignment horizontal="center" vertical="center" shrinkToFit="1"/>
    </xf>
    <xf numFmtId="0" fontId="3" fillId="6" borderId="103" xfId="0" applyFont="1" applyFill="1" applyBorder="1" applyAlignment="1" applyProtection="1">
      <alignment horizontal="center" vertical="center" shrinkToFit="1"/>
    </xf>
    <xf numFmtId="0" fontId="3" fillId="6" borderId="18" xfId="0" applyFont="1" applyFill="1" applyBorder="1" applyAlignment="1" applyProtection="1">
      <alignment horizontal="center" vertical="center" shrinkToFit="1"/>
    </xf>
    <xf numFmtId="0" fontId="3" fillId="6" borderId="19" xfId="0" applyFont="1" applyFill="1" applyBorder="1" applyAlignment="1" applyProtection="1">
      <alignment horizontal="center" vertical="center" shrinkToFit="1"/>
    </xf>
    <xf numFmtId="0" fontId="3" fillId="6" borderId="74" xfId="0" applyFont="1" applyFill="1" applyBorder="1" applyAlignment="1" applyProtection="1">
      <alignment horizontal="center" vertical="center" shrinkToFit="1"/>
    </xf>
    <xf numFmtId="0" fontId="3" fillId="6" borderId="68" xfId="0" applyFont="1" applyFill="1" applyBorder="1" applyAlignment="1" applyProtection="1">
      <alignment horizontal="center" vertical="center" shrinkToFit="1"/>
    </xf>
    <xf numFmtId="0" fontId="3" fillId="6" borderId="70" xfId="0" applyFont="1" applyFill="1" applyBorder="1" applyAlignment="1" applyProtection="1">
      <alignment horizontal="center" vertical="center" shrinkToFit="1"/>
    </xf>
    <xf numFmtId="0" fontId="3" fillId="13" borderId="91" xfId="0" applyFont="1" applyFill="1" applyBorder="1" applyAlignment="1" applyProtection="1">
      <alignment horizontal="center" vertical="center" shrinkToFit="1"/>
    </xf>
    <xf numFmtId="0" fontId="3" fillId="13" borderId="89" xfId="0" applyFont="1" applyFill="1" applyBorder="1" applyAlignment="1" applyProtection="1">
      <alignment horizontal="center" vertical="center" shrinkToFit="1"/>
    </xf>
    <xf numFmtId="0" fontId="3" fillId="13" borderId="92" xfId="0" applyFont="1" applyFill="1" applyBorder="1" applyAlignment="1" applyProtection="1">
      <alignment horizontal="center" vertical="center" shrinkToFit="1"/>
    </xf>
    <xf numFmtId="0" fontId="4" fillId="13" borderId="105" xfId="0" applyFont="1" applyFill="1" applyBorder="1" applyAlignment="1" applyProtection="1">
      <alignment horizontal="center" vertical="center" textRotation="255" shrinkToFit="1"/>
    </xf>
    <xf numFmtId="0" fontId="4" fillId="13" borderId="106" xfId="0" applyFont="1" applyFill="1" applyBorder="1" applyAlignment="1" applyProtection="1">
      <alignment horizontal="center" vertical="center" textRotation="255" shrinkToFit="1"/>
    </xf>
    <xf numFmtId="176" fontId="4" fillId="6" borderId="88" xfId="0" applyNumberFormat="1" applyFont="1" applyFill="1" applyBorder="1" applyAlignment="1" applyProtection="1">
      <alignment horizontal="center" vertical="center" wrapText="1" shrinkToFit="1"/>
    </xf>
    <xf numFmtId="176" fontId="4" fillId="6" borderId="89" xfId="0" applyNumberFormat="1" applyFont="1" applyFill="1" applyBorder="1" applyAlignment="1" applyProtection="1">
      <alignment horizontal="center" vertical="center" wrapText="1" shrinkToFit="1"/>
    </xf>
    <xf numFmtId="0" fontId="3" fillId="2" borderId="0" xfId="0" applyFont="1" applyFill="1" applyAlignment="1" applyProtection="1">
      <alignment horizontal="left" vertical="center" shrinkToFit="1"/>
    </xf>
    <xf numFmtId="0" fontId="5" fillId="6" borderId="89" xfId="0" applyFont="1" applyFill="1" applyBorder="1" applyAlignment="1" applyProtection="1">
      <alignment horizontal="center" vertical="center" shrinkToFit="1"/>
    </xf>
    <xf numFmtId="0" fontId="5" fillId="6" borderId="90" xfId="0" applyFont="1" applyFill="1" applyBorder="1" applyAlignment="1" applyProtection="1">
      <alignment horizontal="center" vertical="center" shrinkToFit="1"/>
    </xf>
    <xf numFmtId="20" fontId="6" fillId="6" borderId="0" xfId="0" applyNumberFormat="1" applyFont="1" applyFill="1" applyAlignment="1" applyProtection="1">
      <alignment horizontal="center" vertical="top" shrinkToFit="1"/>
    </xf>
    <xf numFmtId="20" fontId="6" fillId="6" borderId="0" xfId="0" applyNumberFormat="1" applyFont="1" applyFill="1" applyAlignment="1" applyProtection="1">
      <alignment horizontal="left" vertical="top" shrinkToFit="1"/>
    </xf>
    <xf numFmtId="20" fontId="6" fillId="6" borderId="2" xfId="0" applyNumberFormat="1" applyFont="1" applyFill="1" applyBorder="1" applyAlignment="1" applyProtection="1">
      <alignment horizontal="left" vertical="top" shrinkToFit="1"/>
    </xf>
    <xf numFmtId="0" fontId="4" fillId="2" borderId="0" xfId="0" applyFont="1" applyFill="1" applyAlignment="1" applyProtection="1">
      <alignment horizontal="right" vertical="center" shrinkToFit="1"/>
    </xf>
    <xf numFmtId="0" fontId="4" fillId="2" borderId="212" xfId="0" applyFont="1" applyFill="1" applyBorder="1" applyAlignment="1" applyProtection="1">
      <alignment horizontal="right" vertical="center" shrinkToFit="1"/>
    </xf>
    <xf numFmtId="0" fontId="4" fillId="0" borderId="100" xfId="0" applyFont="1" applyBorder="1" applyAlignment="1" applyProtection="1">
      <alignment horizontal="center" vertical="center" shrinkToFit="1"/>
    </xf>
    <xf numFmtId="0" fontId="4" fillId="0" borderId="101" xfId="0" applyFont="1" applyBorder="1" applyAlignment="1" applyProtection="1">
      <alignment horizontal="center" vertical="center" shrinkToFit="1"/>
    </xf>
    <xf numFmtId="0" fontId="6" fillId="0" borderId="91" xfId="0" applyFont="1" applyBorder="1" applyAlignment="1" applyProtection="1">
      <alignment horizontal="left" vertical="center" wrapText="1"/>
    </xf>
    <xf numFmtId="0" fontId="6" fillId="0" borderId="89" xfId="0" applyFont="1" applyBorder="1" applyAlignment="1" applyProtection="1">
      <alignment horizontal="left" vertical="center" wrapText="1"/>
    </xf>
    <xf numFmtId="0" fontId="6" fillId="0" borderId="90" xfId="0" applyFont="1" applyBorder="1" applyAlignment="1" applyProtection="1">
      <alignment horizontal="left" vertical="center" wrapText="1"/>
    </xf>
    <xf numFmtId="176" fontId="3" fillId="6" borderId="88" xfId="0" applyNumberFormat="1" applyFont="1" applyFill="1" applyBorder="1" applyAlignment="1" applyProtection="1">
      <alignment horizontal="center" vertical="center" shrinkToFit="1"/>
    </xf>
    <xf numFmtId="0" fontId="3" fillId="2" borderId="89" xfId="0" applyFont="1" applyFill="1" applyBorder="1" applyAlignment="1" applyProtection="1">
      <alignment horizontal="center" vertical="center" shrinkToFit="1"/>
    </xf>
    <xf numFmtId="0" fontId="3" fillId="2" borderId="173" xfId="0" applyFont="1" applyFill="1" applyBorder="1" applyAlignment="1" applyProtection="1">
      <alignment horizontal="center" vertical="center" shrinkToFit="1"/>
    </xf>
    <xf numFmtId="0" fontId="3" fillId="8" borderId="89" xfId="0" applyFont="1" applyFill="1" applyBorder="1" applyAlignment="1" applyProtection="1">
      <alignment horizontal="center" vertical="center" shrinkToFit="1"/>
      <protection locked="0"/>
    </xf>
    <xf numFmtId="0" fontId="10" fillId="6" borderId="15" xfId="0" applyFont="1" applyFill="1" applyBorder="1" applyAlignment="1" applyProtection="1">
      <alignment horizontal="center" vertical="center"/>
    </xf>
    <xf numFmtId="0" fontId="10" fillId="6" borderId="12" xfId="0" applyFont="1" applyFill="1" applyBorder="1" applyAlignment="1" applyProtection="1">
      <alignment horizontal="center" vertical="center"/>
    </xf>
    <xf numFmtId="0" fontId="3" fillId="6" borderId="232" xfId="0" applyFont="1" applyFill="1" applyBorder="1" applyAlignment="1" applyProtection="1">
      <alignment horizontal="center" vertical="center" shrinkToFit="1"/>
    </xf>
    <xf numFmtId="0" fontId="10" fillId="6" borderId="7" xfId="0" applyFont="1" applyFill="1" applyBorder="1" applyAlignment="1" applyProtection="1">
      <alignment horizontal="center" vertical="top" wrapText="1" shrinkToFit="1"/>
    </xf>
    <xf numFmtId="0" fontId="10" fillId="6" borderId="8" xfId="0" applyFont="1" applyFill="1" applyBorder="1" applyAlignment="1" applyProtection="1">
      <alignment horizontal="center" vertical="top" wrapText="1" shrinkToFit="1"/>
    </xf>
    <xf numFmtId="0" fontId="10" fillId="6" borderId="233" xfId="0" applyFont="1" applyFill="1" applyBorder="1" applyAlignment="1" applyProtection="1">
      <alignment horizontal="center" vertical="top" wrapText="1" shrinkToFit="1"/>
    </xf>
    <xf numFmtId="0" fontId="3" fillId="6" borderId="89" xfId="0" applyFont="1" applyFill="1" applyBorder="1" applyAlignment="1" applyProtection="1">
      <alignment horizontal="center" vertical="center" shrinkToFit="1"/>
    </xf>
    <xf numFmtId="0" fontId="3" fillId="6" borderId="173" xfId="0" applyFont="1" applyFill="1" applyBorder="1" applyAlignment="1" applyProtection="1">
      <alignment horizontal="center" vertical="center" shrinkToFit="1"/>
    </xf>
    <xf numFmtId="0" fontId="3" fillId="6" borderId="0" xfId="0" applyFont="1" applyFill="1" applyAlignment="1" applyProtection="1">
      <alignment horizontal="left" vertical="center"/>
    </xf>
    <xf numFmtId="0" fontId="38" fillId="6" borderId="0" xfId="0" applyFont="1" applyFill="1" applyAlignment="1" applyProtection="1">
      <alignment horizontal="left" vertical="center" shrinkToFit="1"/>
    </xf>
    <xf numFmtId="0" fontId="8" fillId="6" borderId="0" xfId="0" applyFont="1" applyFill="1" applyAlignment="1" applyProtection="1">
      <alignment horizontal="center" vertical="center" textRotation="255" shrinkToFit="1"/>
    </xf>
    <xf numFmtId="0" fontId="8" fillId="6" borderId="2" xfId="0" applyFont="1" applyFill="1" applyBorder="1" applyAlignment="1" applyProtection="1">
      <alignment horizontal="center" vertical="center" textRotation="255" shrinkToFit="1"/>
    </xf>
    <xf numFmtId="0" fontId="3" fillId="8" borderId="93" xfId="0" applyFont="1" applyFill="1" applyBorder="1" applyAlignment="1" applyProtection="1">
      <alignment horizontal="center" vertical="center" shrinkToFit="1"/>
    </xf>
    <xf numFmtId="0" fontId="3" fillId="8" borderId="137" xfId="0" applyFont="1" applyFill="1" applyBorder="1" applyAlignment="1" applyProtection="1">
      <alignment horizontal="center" vertical="center" shrinkToFit="1"/>
    </xf>
    <xf numFmtId="0" fontId="3" fillId="8" borderId="0" xfId="0" applyFont="1" applyFill="1" applyBorder="1" applyAlignment="1" applyProtection="1">
      <alignment horizontal="center" vertical="center" shrinkToFit="1"/>
    </xf>
    <xf numFmtId="0" fontId="3" fillId="8" borderId="84" xfId="0" applyFont="1" applyFill="1" applyBorder="1" applyAlignment="1" applyProtection="1">
      <alignment horizontal="center" vertical="center" shrinkToFit="1"/>
    </xf>
    <xf numFmtId="0" fontId="3" fillId="8" borderId="43" xfId="0" applyFont="1" applyFill="1" applyBorder="1" applyAlignment="1" applyProtection="1">
      <alignment horizontal="center" vertical="center" shrinkToFit="1"/>
    </xf>
    <xf numFmtId="0" fontId="3" fillId="8" borderId="138" xfId="0" applyFont="1" applyFill="1" applyBorder="1" applyAlignment="1" applyProtection="1">
      <alignment horizontal="center" vertical="center" shrinkToFit="1"/>
    </xf>
    <xf numFmtId="0" fontId="3" fillId="8" borderId="136" xfId="0" applyFont="1" applyFill="1" applyBorder="1" applyAlignment="1" applyProtection="1">
      <alignment horizontal="center" vertical="center" shrinkToFit="1"/>
    </xf>
    <xf numFmtId="0" fontId="3" fillId="8" borderId="11" xfId="0" applyFont="1" applyFill="1" applyBorder="1" applyAlignment="1" applyProtection="1">
      <alignment horizontal="center" vertical="center" shrinkToFit="1"/>
    </xf>
    <xf numFmtId="0" fontId="3" fillId="8" borderId="139" xfId="0" applyFont="1" applyFill="1" applyBorder="1" applyAlignment="1" applyProtection="1">
      <alignment horizontal="center" vertical="center" shrinkToFit="1"/>
    </xf>
    <xf numFmtId="20" fontId="7" fillId="8" borderId="61" xfId="0" applyNumberFormat="1" applyFont="1" applyFill="1" applyBorder="1" applyAlignment="1" applyProtection="1">
      <alignment horizontal="center" vertical="center" wrapText="1" shrinkToFit="1"/>
    </xf>
    <xf numFmtId="20" fontId="7" fillId="8" borderId="62" xfId="0" applyNumberFormat="1" applyFont="1" applyFill="1" applyBorder="1" applyAlignment="1" applyProtection="1">
      <alignment horizontal="center" vertical="center" wrapText="1" shrinkToFit="1"/>
    </xf>
    <xf numFmtId="20" fontId="7" fillId="8" borderId="63" xfId="0" applyNumberFormat="1" applyFont="1" applyFill="1" applyBorder="1" applyAlignment="1" applyProtection="1">
      <alignment horizontal="center" vertical="center" wrapText="1" shrinkToFit="1"/>
    </xf>
    <xf numFmtId="20" fontId="7" fillId="8" borderId="11" xfId="0" applyNumberFormat="1" applyFont="1" applyFill="1" applyBorder="1" applyAlignment="1" applyProtection="1">
      <alignment horizontal="center" vertical="center" wrapText="1" shrinkToFit="1"/>
    </xf>
    <xf numFmtId="20" fontId="7" fillId="8" borderId="0" xfId="0" applyNumberFormat="1" applyFont="1" applyFill="1" applyBorder="1" applyAlignment="1" applyProtection="1">
      <alignment horizontal="center" vertical="center" wrapText="1" shrinkToFit="1"/>
    </xf>
    <xf numFmtId="20" fontId="7" fillId="8" borderId="84" xfId="0" applyNumberFormat="1" applyFont="1" applyFill="1" applyBorder="1" applyAlignment="1" applyProtection="1">
      <alignment horizontal="center" vertical="center" wrapText="1" shrinkToFit="1"/>
    </xf>
    <xf numFmtId="20" fontId="7" fillId="8" borderId="281" xfId="0" applyNumberFormat="1" applyFont="1" applyFill="1" applyBorder="1" applyAlignment="1" applyProtection="1">
      <alignment horizontal="center" vertical="center" wrapText="1" shrinkToFit="1"/>
    </xf>
    <xf numFmtId="20" fontId="7" fillId="8" borderId="282" xfId="0" applyNumberFormat="1" applyFont="1" applyFill="1" applyBorder="1" applyAlignment="1" applyProtection="1">
      <alignment horizontal="center" vertical="center" wrapText="1" shrinkToFit="1"/>
    </xf>
    <xf numFmtId="20" fontId="7" fillId="8" borderId="283" xfId="0" applyNumberFormat="1" applyFont="1" applyFill="1" applyBorder="1" applyAlignment="1" applyProtection="1">
      <alignment horizontal="center" vertical="center" wrapText="1" shrinkToFit="1"/>
    </xf>
    <xf numFmtId="0" fontId="3" fillId="8" borderId="136" xfId="0" applyFont="1" applyFill="1" applyBorder="1" applyAlignment="1" applyProtection="1">
      <alignment horizontal="center" vertical="center" wrapText="1" shrinkToFit="1"/>
    </xf>
    <xf numFmtId="0" fontId="3" fillId="8" borderId="93" xfId="0" applyFont="1" applyFill="1" applyBorder="1" applyAlignment="1" applyProtection="1">
      <alignment horizontal="center" vertical="center" wrapText="1" shrinkToFit="1"/>
    </xf>
    <xf numFmtId="0" fontId="3" fillId="8" borderId="137" xfId="0" applyFont="1" applyFill="1" applyBorder="1" applyAlignment="1" applyProtection="1">
      <alignment horizontal="center" vertical="center" wrapText="1" shrinkToFit="1"/>
    </xf>
    <xf numFmtId="0" fontId="3" fillId="8" borderId="11" xfId="0" applyFont="1" applyFill="1" applyBorder="1" applyAlignment="1" applyProtection="1">
      <alignment horizontal="center" vertical="center" wrapText="1" shrinkToFit="1"/>
    </xf>
    <xf numFmtId="0" fontId="3" fillId="8" borderId="0" xfId="0" applyFont="1" applyFill="1" applyBorder="1" applyAlignment="1" applyProtection="1">
      <alignment horizontal="center" vertical="center" wrapText="1" shrinkToFit="1"/>
    </xf>
    <xf numFmtId="0" fontId="3" fillId="8" borderId="84" xfId="0" applyFont="1" applyFill="1" applyBorder="1" applyAlignment="1" applyProtection="1">
      <alignment horizontal="center" vertical="center" wrapText="1" shrinkToFit="1"/>
    </xf>
    <xf numFmtId="0" fontId="3" fillId="8" borderId="139" xfId="0" applyFont="1" applyFill="1" applyBorder="1" applyAlignment="1" applyProtection="1">
      <alignment horizontal="center" vertical="center" wrapText="1" shrinkToFit="1"/>
    </xf>
    <xf numFmtId="0" fontId="3" fillId="8" borderId="43" xfId="0" applyFont="1" applyFill="1" applyBorder="1" applyAlignment="1" applyProtection="1">
      <alignment horizontal="center" vertical="center" wrapText="1" shrinkToFit="1"/>
    </xf>
    <xf numFmtId="0" fontId="3" fillId="8" borderId="138" xfId="0" applyFont="1" applyFill="1" applyBorder="1" applyAlignment="1" applyProtection="1">
      <alignment horizontal="center" vertical="center" wrapText="1" shrinkToFit="1"/>
    </xf>
    <xf numFmtId="0" fontId="6" fillId="8" borderId="174" xfId="0" applyFont="1" applyFill="1" applyBorder="1" applyAlignment="1" applyProtection="1">
      <alignment horizontal="center" vertical="center" shrinkToFit="1"/>
    </xf>
    <xf numFmtId="0" fontId="6" fillId="8" borderId="95" xfId="0" applyFont="1" applyFill="1" applyBorder="1" applyAlignment="1" applyProtection="1">
      <alignment horizontal="center" vertical="center" shrinkToFit="1"/>
    </xf>
    <xf numFmtId="0" fontId="6" fillId="8" borderId="96" xfId="0" applyFont="1" applyFill="1" applyBorder="1" applyAlignment="1" applyProtection="1">
      <alignment horizontal="center" vertical="center" shrinkToFit="1"/>
    </xf>
    <xf numFmtId="0" fontId="6" fillId="8" borderId="94" xfId="0" applyNumberFormat="1" applyFont="1" applyFill="1" applyBorder="1" applyAlignment="1" applyProtection="1">
      <alignment horizontal="center" vertical="center" shrinkToFit="1"/>
    </xf>
    <xf numFmtId="0" fontId="6" fillId="8" borderId="95" xfId="0" applyNumberFormat="1" applyFont="1" applyFill="1" applyBorder="1" applyAlignment="1" applyProtection="1">
      <alignment horizontal="center" vertical="center" shrinkToFit="1"/>
    </xf>
    <xf numFmtId="0" fontId="6" fillId="8" borderId="175" xfId="0" applyNumberFormat="1" applyFont="1" applyFill="1" applyBorder="1" applyAlignment="1" applyProtection="1">
      <alignment horizontal="center" vertical="center" shrinkToFit="1"/>
    </xf>
    <xf numFmtId="0" fontId="3" fillId="8" borderId="11" xfId="0" applyFont="1" applyFill="1" applyBorder="1" applyAlignment="1" applyProtection="1">
      <alignment horizontal="left" vertical="top" shrinkToFit="1"/>
    </xf>
    <xf numFmtId="0" fontId="3" fillId="8" borderId="0" xfId="0" applyFont="1" applyFill="1" applyAlignment="1" applyProtection="1">
      <alignment horizontal="left" vertical="top" shrinkToFit="1"/>
    </xf>
    <xf numFmtId="0" fontId="3" fillId="8" borderId="87" xfId="0" applyFont="1" applyFill="1" applyBorder="1" applyAlignment="1" applyProtection="1">
      <alignment horizontal="left" vertical="top" shrinkToFit="1"/>
    </xf>
    <xf numFmtId="0" fontId="3" fillId="8" borderId="10" xfId="0" applyFont="1" applyFill="1" applyBorder="1" applyAlignment="1" applyProtection="1">
      <alignment horizontal="left" vertical="top" shrinkToFit="1"/>
    </xf>
    <xf numFmtId="0" fontId="3" fillId="8" borderId="84" xfId="0" applyFont="1" applyFill="1" applyBorder="1" applyAlignment="1" applyProtection="1">
      <alignment horizontal="left" vertical="top" shrinkToFit="1"/>
    </xf>
    <xf numFmtId="0" fontId="3" fillId="8" borderId="86" xfId="0" applyFont="1" applyFill="1" applyBorder="1" applyAlignment="1" applyProtection="1">
      <alignment horizontal="left" vertical="top" shrinkToFit="1"/>
    </xf>
    <xf numFmtId="0" fontId="3" fillId="8" borderId="93" xfId="0" applyFont="1" applyFill="1" applyBorder="1" applyAlignment="1" applyProtection="1">
      <alignment horizontal="center" vertical="top" shrinkToFit="1"/>
    </xf>
    <xf numFmtId="0" fontId="3" fillId="8" borderId="137" xfId="0" applyFont="1" applyFill="1" applyBorder="1" applyAlignment="1" applyProtection="1">
      <alignment horizontal="center" vertical="top" shrinkToFit="1"/>
    </xf>
    <xf numFmtId="0" fontId="3" fillId="8" borderId="0" xfId="0" applyFont="1" applyFill="1" applyBorder="1" applyAlignment="1" applyProtection="1">
      <alignment horizontal="center" vertical="top" shrinkToFit="1"/>
    </xf>
    <xf numFmtId="0" fontId="3" fillId="8" borderId="84" xfId="0" applyFont="1" applyFill="1" applyBorder="1" applyAlignment="1" applyProtection="1">
      <alignment horizontal="center" vertical="top" shrinkToFit="1"/>
    </xf>
    <xf numFmtId="0" fontId="3" fillId="8" borderId="43" xfId="0" applyFont="1" applyFill="1" applyBorder="1" applyAlignment="1" applyProtection="1">
      <alignment horizontal="center" vertical="top" shrinkToFit="1"/>
    </xf>
    <xf numFmtId="0" fontId="3" fillId="8" borderId="138" xfId="0" applyFont="1" applyFill="1" applyBorder="1" applyAlignment="1" applyProtection="1">
      <alignment horizontal="center" vertical="top" shrinkToFit="1"/>
    </xf>
    <xf numFmtId="0" fontId="3" fillId="8" borderId="136" xfId="0" applyFont="1" applyFill="1" applyBorder="1" applyAlignment="1" applyProtection="1">
      <alignment horizontal="center" vertical="top" shrinkToFit="1"/>
    </xf>
    <xf numFmtId="0" fontId="3" fillId="8" borderId="11" xfId="0" applyFont="1" applyFill="1" applyBorder="1" applyAlignment="1" applyProtection="1">
      <alignment horizontal="center" vertical="top" shrinkToFit="1"/>
    </xf>
    <xf numFmtId="0" fontId="3" fillId="8" borderId="139" xfId="0" applyFont="1" applyFill="1" applyBorder="1" applyAlignment="1" applyProtection="1">
      <alignment horizontal="center" vertical="top" shrinkToFit="1"/>
    </xf>
    <xf numFmtId="0" fontId="3" fillId="8" borderId="93" xfId="0" applyFont="1" applyFill="1" applyBorder="1" applyAlignment="1" applyProtection="1">
      <alignment horizontal="left" vertical="top" shrinkToFit="1"/>
    </xf>
    <xf numFmtId="0" fontId="3" fillId="8" borderId="137" xfId="0" applyFont="1" applyFill="1" applyBorder="1" applyAlignment="1" applyProtection="1">
      <alignment horizontal="left" vertical="top" shrinkToFit="1"/>
    </xf>
    <xf numFmtId="0" fontId="3" fillId="8" borderId="136" xfId="0" applyFont="1" applyFill="1" applyBorder="1" applyAlignment="1" applyProtection="1">
      <alignment horizontal="left" vertical="top" shrinkToFit="1"/>
    </xf>
    <xf numFmtId="0" fontId="3" fillId="8" borderId="0" xfId="0" applyFont="1" applyFill="1" applyBorder="1" applyAlignment="1" applyProtection="1">
      <alignment horizontal="left" vertical="top" shrinkToFit="1"/>
    </xf>
    <xf numFmtId="0" fontId="3" fillId="8" borderId="43" xfId="0" applyFont="1" applyFill="1" applyBorder="1" applyAlignment="1" applyProtection="1">
      <alignment horizontal="left" vertical="top" shrinkToFit="1"/>
    </xf>
    <xf numFmtId="0" fontId="3" fillId="8" borderId="138" xfId="0" applyFont="1" applyFill="1" applyBorder="1" applyAlignment="1" applyProtection="1">
      <alignment horizontal="left" vertical="top" shrinkToFit="1"/>
    </xf>
    <xf numFmtId="0" fontId="3" fillId="8" borderId="139" xfId="0" applyFont="1" applyFill="1" applyBorder="1" applyAlignment="1" applyProtection="1">
      <alignment horizontal="left" vertical="top" shrinkToFit="1"/>
    </xf>
    <xf numFmtId="0" fontId="6" fillId="8" borderId="136" xfId="0" applyFont="1" applyFill="1" applyBorder="1" applyAlignment="1" applyProtection="1">
      <alignment horizontal="center" vertical="center" wrapText="1" shrinkToFit="1"/>
    </xf>
    <xf numFmtId="0" fontId="6" fillId="8" borderId="93" xfId="0" applyFont="1" applyFill="1" applyBorder="1" applyAlignment="1" applyProtection="1">
      <alignment horizontal="center" vertical="center" wrapText="1" shrinkToFit="1"/>
    </xf>
    <xf numFmtId="0" fontId="6" fillId="8" borderId="137" xfId="0" applyFont="1" applyFill="1" applyBorder="1" applyAlignment="1" applyProtection="1">
      <alignment horizontal="center" vertical="center" wrapText="1" shrinkToFit="1"/>
    </xf>
    <xf numFmtId="0" fontId="6" fillId="8" borderId="11" xfId="0" applyFont="1" applyFill="1" applyBorder="1" applyAlignment="1" applyProtection="1">
      <alignment horizontal="center" vertical="center" wrapText="1" shrinkToFit="1"/>
    </xf>
    <xf numFmtId="0" fontId="6" fillId="8" borderId="0" xfId="0" applyFont="1" applyFill="1" applyBorder="1" applyAlignment="1" applyProtection="1">
      <alignment horizontal="center" vertical="center" wrapText="1" shrinkToFit="1"/>
    </xf>
    <xf numFmtId="0" fontId="6" fillId="8" borderId="84" xfId="0" applyFont="1" applyFill="1" applyBorder="1" applyAlignment="1" applyProtection="1">
      <alignment horizontal="center" vertical="center" wrapText="1" shrinkToFit="1"/>
    </xf>
    <xf numFmtId="0" fontId="6" fillId="8" borderId="139" xfId="0" applyFont="1" applyFill="1" applyBorder="1" applyAlignment="1" applyProtection="1">
      <alignment horizontal="center" vertical="center" wrapText="1" shrinkToFit="1"/>
    </xf>
    <xf numFmtId="0" fontId="6" fillId="8" borderId="43" xfId="0" applyFont="1" applyFill="1" applyBorder="1" applyAlignment="1" applyProtection="1">
      <alignment horizontal="center" vertical="center" wrapText="1" shrinkToFit="1"/>
    </xf>
    <xf numFmtId="0" fontId="6" fillId="8" borderId="138" xfId="0" applyFont="1" applyFill="1" applyBorder="1" applyAlignment="1" applyProtection="1">
      <alignment horizontal="center" vertical="center" wrapText="1" shrinkToFit="1"/>
    </xf>
    <xf numFmtId="20" fontId="18" fillId="8" borderId="85" xfId="0" applyNumberFormat="1" applyFont="1" applyFill="1" applyBorder="1" applyAlignment="1" applyProtection="1">
      <alignment horizontal="center" vertical="center" wrapText="1" shrinkToFit="1"/>
    </xf>
    <xf numFmtId="0" fontId="18" fillId="8" borderId="13" xfId="0" applyFont="1" applyFill="1" applyBorder="1" applyAlignment="1" applyProtection="1">
      <alignment horizontal="center" vertical="center" shrinkToFit="1"/>
    </xf>
    <xf numFmtId="0" fontId="18" fillId="8" borderId="15" xfId="0" applyFont="1" applyFill="1" applyBorder="1" applyAlignment="1" applyProtection="1">
      <alignment horizontal="center" vertical="center" shrinkToFit="1"/>
    </xf>
    <xf numFmtId="0" fontId="18" fillId="8" borderId="42" xfId="0" applyFont="1" applyFill="1" applyBorder="1" applyAlignment="1" applyProtection="1">
      <alignment horizontal="center" vertical="center" shrinkToFit="1"/>
    </xf>
    <xf numFmtId="0" fontId="18" fillId="8" borderId="0" xfId="0" applyFont="1" applyFill="1" applyAlignment="1" applyProtection="1">
      <alignment horizontal="center" vertical="center" shrinkToFit="1"/>
    </xf>
    <xf numFmtId="0" fontId="18" fillId="8" borderId="12" xfId="0" applyFont="1" applyFill="1" applyBorder="1" applyAlignment="1" applyProtection="1">
      <alignment horizontal="center" vertical="center" shrinkToFit="1"/>
    </xf>
    <xf numFmtId="0" fontId="3" fillId="8" borderId="8" xfId="0" applyFont="1" applyFill="1" applyBorder="1" applyAlignment="1" applyProtection="1">
      <alignment horizontal="left" vertical="top" shrinkToFit="1"/>
    </xf>
    <xf numFmtId="0" fontId="3" fillId="8" borderId="260" xfId="0" applyFont="1" applyFill="1" applyBorder="1" applyAlignment="1" applyProtection="1">
      <alignment horizontal="left" vertical="top" shrinkToFit="1"/>
    </xf>
    <xf numFmtId="0" fontId="3" fillId="8" borderId="261" xfId="0" applyFont="1" applyFill="1" applyBorder="1" applyAlignment="1" applyProtection="1">
      <alignment horizontal="left" vertical="top" shrinkToFit="1"/>
    </xf>
    <xf numFmtId="0" fontId="3" fillId="8" borderId="0" xfId="0" applyFont="1" applyFill="1" applyAlignment="1" applyProtection="1">
      <alignment horizontal="center" vertical="top" shrinkToFit="1"/>
    </xf>
    <xf numFmtId="0" fontId="7" fillId="8" borderId="136" xfId="0" applyFont="1" applyFill="1" applyBorder="1" applyAlignment="1" applyProtection="1">
      <alignment horizontal="center" vertical="center" wrapText="1" shrinkToFit="1"/>
    </xf>
    <xf numFmtId="0" fontId="7" fillId="8" borderId="93" xfId="0" applyFont="1" applyFill="1" applyBorder="1" applyAlignment="1" applyProtection="1">
      <alignment horizontal="center" vertical="center" wrapText="1" shrinkToFit="1"/>
    </xf>
    <xf numFmtId="0" fontId="7" fillId="8" borderId="137" xfId="0" applyFont="1" applyFill="1" applyBorder="1" applyAlignment="1" applyProtection="1">
      <alignment horizontal="center" vertical="center" wrapText="1" shrinkToFit="1"/>
    </xf>
    <xf numFmtId="0" fontId="7" fillId="8" borderId="11" xfId="0" applyFont="1" applyFill="1" applyBorder="1" applyAlignment="1" applyProtection="1">
      <alignment horizontal="center" vertical="center" wrapText="1" shrinkToFit="1"/>
    </xf>
    <xf numFmtId="0" fontId="7" fillId="8" borderId="0" xfId="0" applyFont="1" applyFill="1" applyBorder="1" applyAlignment="1" applyProtection="1">
      <alignment horizontal="center" vertical="center" wrapText="1" shrinkToFit="1"/>
    </xf>
    <xf numFmtId="0" fontId="7" fillId="8" borderId="84" xfId="0" applyFont="1" applyFill="1" applyBorder="1" applyAlignment="1" applyProtection="1">
      <alignment horizontal="center" vertical="center" wrapText="1" shrinkToFit="1"/>
    </xf>
    <xf numFmtId="0" fontId="7" fillId="8" borderId="139" xfId="0" applyFont="1" applyFill="1" applyBorder="1" applyAlignment="1" applyProtection="1">
      <alignment horizontal="center" vertical="center" wrapText="1" shrinkToFit="1"/>
    </xf>
    <xf numFmtId="0" fontId="7" fillId="8" borderId="43" xfId="0" applyFont="1" applyFill="1" applyBorder="1" applyAlignment="1" applyProtection="1">
      <alignment horizontal="center" vertical="center" wrapText="1" shrinkToFit="1"/>
    </xf>
    <xf numFmtId="0" fontId="7" fillId="8" borderId="138" xfId="0" applyFont="1" applyFill="1" applyBorder="1" applyAlignment="1" applyProtection="1">
      <alignment horizontal="center" vertical="center" wrapText="1" shrinkToFit="1"/>
    </xf>
    <xf numFmtId="20" fontId="3" fillId="8" borderId="136" xfId="0" applyNumberFormat="1" applyFont="1" applyFill="1" applyBorder="1" applyAlignment="1" applyProtection="1">
      <alignment horizontal="center" vertical="center" shrinkToFit="1"/>
    </xf>
    <xf numFmtId="0" fontId="3" fillId="8" borderId="89" xfId="0" applyFont="1" applyFill="1" applyBorder="1" applyAlignment="1" applyProtection="1">
      <alignment horizontal="center" vertical="center" shrinkToFit="1"/>
    </xf>
    <xf numFmtId="0" fontId="3" fillId="2" borderId="110" xfId="1" applyFont="1" applyFill="1" applyBorder="1" applyAlignment="1" applyProtection="1">
      <alignment horizontal="center" vertical="center"/>
    </xf>
    <xf numFmtId="0" fontId="3" fillId="2" borderId="111" xfId="1" applyFont="1" applyFill="1" applyBorder="1" applyAlignment="1" applyProtection="1">
      <alignment horizontal="center" vertical="center"/>
    </xf>
    <xf numFmtId="0" fontId="3" fillId="2" borderId="239" xfId="1" applyFont="1" applyFill="1" applyBorder="1" applyAlignment="1" applyProtection="1">
      <alignment horizontal="center" vertical="center"/>
    </xf>
    <xf numFmtId="0" fontId="3" fillId="2" borderId="243" xfId="1" applyFont="1" applyFill="1" applyBorder="1" applyAlignment="1" applyProtection="1">
      <alignment horizontal="center" vertical="center"/>
    </xf>
    <xf numFmtId="0" fontId="8" fillId="0" borderId="203" xfId="1" applyFont="1" applyFill="1" applyBorder="1" applyAlignment="1" applyProtection="1">
      <alignment horizontal="center" vertical="center" shrinkToFit="1"/>
    </xf>
    <xf numFmtId="0" fontId="8" fillId="0" borderId="237" xfId="1" applyFont="1" applyFill="1" applyBorder="1" applyAlignment="1" applyProtection="1">
      <alignment horizontal="center" vertical="center" shrinkToFit="1"/>
    </xf>
    <xf numFmtId="0" fontId="3" fillId="0" borderId="49" xfId="1" applyFont="1" applyBorder="1" applyAlignment="1" applyProtection="1">
      <alignment horizontal="center" vertical="center" shrinkToFit="1"/>
    </xf>
    <xf numFmtId="0" fontId="3" fillId="0" borderId="37" xfId="1" applyFont="1" applyBorder="1" applyAlignment="1" applyProtection="1">
      <alignment horizontal="center" vertical="center" shrinkToFit="1"/>
    </xf>
    <xf numFmtId="0" fontId="3" fillId="0" borderId="113" xfId="1" applyFont="1" applyBorder="1" applyAlignment="1" applyProtection="1">
      <alignment horizontal="center" vertical="center" shrinkToFit="1"/>
    </xf>
    <xf numFmtId="0" fontId="7" fillId="2" borderId="51" xfId="1" applyFont="1" applyFill="1" applyBorder="1" applyAlignment="1" applyProtection="1">
      <alignment horizontal="center" vertical="center" textRotation="255"/>
    </xf>
    <xf numFmtId="0" fontId="7" fillId="2" borderId="35" xfId="1" applyFont="1" applyFill="1" applyBorder="1" applyAlignment="1" applyProtection="1">
      <alignment horizontal="center" vertical="center" textRotation="255"/>
    </xf>
    <xf numFmtId="0" fontId="3" fillId="2" borderId="35" xfId="1" applyFont="1" applyFill="1" applyBorder="1" applyAlignment="1" applyProtection="1">
      <alignment horizontal="center" vertical="center" textRotation="255" shrinkToFit="1"/>
    </xf>
    <xf numFmtId="0" fontId="7" fillId="2" borderId="115" xfId="1" applyFont="1" applyFill="1" applyBorder="1" applyAlignment="1" applyProtection="1">
      <alignment horizontal="center" vertical="center" textRotation="255"/>
    </xf>
    <xf numFmtId="0" fontId="3" fillId="0" borderId="112" xfId="1" applyFont="1" applyBorder="1" applyAlignment="1" applyProtection="1">
      <alignment horizontal="center" vertical="center" shrinkToFit="1"/>
    </xf>
    <xf numFmtId="0" fontId="3" fillId="0" borderId="21" xfId="1" applyFont="1" applyBorder="1" applyAlignment="1" applyProtection="1">
      <alignment horizontal="center" vertical="center" shrinkToFit="1"/>
    </xf>
    <xf numFmtId="0" fontId="3" fillId="0" borderId="48" xfId="1" applyFont="1" applyBorder="1" applyAlignment="1" applyProtection="1">
      <alignment horizontal="center" vertical="center" shrinkToFit="1"/>
    </xf>
    <xf numFmtId="0" fontId="3" fillId="2" borderId="103" xfId="1" applyFont="1" applyFill="1" applyBorder="1" applyAlignment="1" applyProtection="1">
      <alignment horizontal="center" vertical="center"/>
    </xf>
    <xf numFmtId="0" fontId="3" fillId="2" borderId="19" xfId="1" applyFont="1" applyFill="1" applyBorder="1" applyAlignment="1" applyProtection="1">
      <alignment horizontal="center" vertical="center"/>
    </xf>
    <xf numFmtId="0" fontId="8" fillId="8" borderId="20" xfId="1" applyFont="1" applyFill="1" applyBorder="1" applyAlignment="1" applyProtection="1">
      <alignment horizontal="center" vertical="center" shrinkToFit="1"/>
      <protection locked="0"/>
    </xf>
    <xf numFmtId="0" fontId="8" fillId="8" borderId="14" xfId="1" applyFont="1" applyFill="1" applyBorder="1" applyAlignment="1" applyProtection="1">
      <alignment horizontal="center" vertical="center" shrinkToFit="1"/>
      <protection locked="0"/>
    </xf>
    <xf numFmtId="0" fontId="8" fillId="8" borderId="46" xfId="1" applyFont="1" applyFill="1" applyBorder="1" applyAlignment="1" applyProtection="1">
      <alignment horizontal="center" vertical="center" shrinkToFit="1"/>
      <protection locked="0"/>
    </xf>
    <xf numFmtId="0" fontId="13" fillId="2" borderId="10" xfId="1" applyFont="1" applyFill="1" applyBorder="1" applyAlignment="1" applyProtection="1">
      <alignment horizontal="center" vertical="center" shrinkToFit="1"/>
    </xf>
    <xf numFmtId="177" fontId="13" fillId="2" borderId="10" xfId="1" applyNumberFormat="1" applyFont="1" applyFill="1" applyBorder="1" applyAlignment="1" applyProtection="1">
      <alignment horizontal="center" vertical="center" shrinkToFit="1"/>
    </xf>
    <xf numFmtId="0" fontId="28" fillId="0" borderId="0" xfId="1" applyFont="1" applyAlignment="1" applyProtection="1">
      <alignment horizontal="left" vertical="center" shrinkToFit="1"/>
    </xf>
    <xf numFmtId="0" fontId="8" fillId="0" borderId="238" xfId="1" applyFont="1" applyFill="1" applyBorder="1" applyAlignment="1" applyProtection="1">
      <alignment horizontal="center" vertical="center" shrinkToFit="1"/>
    </xf>
    <xf numFmtId="187" fontId="8" fillId="0" borderId="238" xfId="1" applyNumberFormat="1" applyFont="1" applyFill="1" applyBorder="1" applyAlignment="1" applyProtection="1">
      <alignment horizontal="center" vertical="center" shrinkToFit="1"/>
    </xf>
    <xf numFmtId="0" fontId="4" fillId="2" borderId="0" xfId="1" applyFont="1" applyFill="1" applyAlignment="1" applyProtection="1">
      <alignment horizontal="right" vertical="top" wrapText="1"/>
    </xf>
    <xf numFmtId="0" fontId="8" fillId="8" borderId="74" xfId="1" applyFont="1" applyFill="1" applyBorder="1" applyAlignment="1" applyProtection="1">
      <alignment horizontal="center" vertical="center" shrinkToFit="1"/>
      <protection locked="0"/>
    </xf>
    <xf numFmtId="0" fontId="8" fillId="8" borderId="68" xfId="1" applyFont="1" applyFill="1" applyBorder="1" applyAlignment="1" applyProtection="1">
      <alignment horizontal="center" vertical="center" shrinkToFit="1"/>
      <protection locked="0"/>
    </xf>
    <xf numFmtId="0" fontId="8" fillId="8" borderId="69" xfId="1" applyFont="1" applyFill="1" applyBorder="1" applyAlignment="1" applyProtection="1">
      <alignment horizontal="center" vertical="center" shrinkToFit="1"/>
      <protection locked="0"/>
    </xf>
    <xf numFmtId="0" fontId="3" fillId="5" borderId="67" xfId="1" applyFont="1" applyFill="1" applyBorder="1" applyAlignment="1" applyProtection="1">
      <alignment horizontal="center" vertical="center" shrinkToFit="1"/>
    </xf>
    <xf numFmtId="0" fontId="3" fillId="5" borderId="68" xfId="1" applyFont="1" applyFill="1" applyBorder="1" applyAlignment="1" applyProtection="1">
      <alignment horizontal="center" vertical="center" shrinkToFit="1"/>
    </xf>
    <xf numFmtId="0" fontId="3" fillId="5" borderId="69" xfId="1" applyFont="1" applyFill="1" applyBorder="1" applyAlignment="1" applyProtection="1">
      <alignment horizontal="center" vertical="center" shrinkToFit="1"/>
    </xf>
    <xf numFmtId="0" fontId="3" fillId="2" borderId="235" xfId="1" applyFont="1" applyFill="1" applyBorder="1" applyAlignment="1" applyProtection="1">
      <alignment horizontal="center" vertical="center"/>
    </xf>
    <xf numFmtId="0" fontId="3" fillId="2" borderId="64" xfId="1" applyFont="1" applyFill="1" applyBorder="1" applyAlignment="1" applyProtection="1">
      <alignment horizontal="center" vertical="center"/>
    </xf>
    <xf numFmtId="187" fontId="3" fillId="2" borderId="264" xfId="1" applyNumberFormat="1" applyFont="1" applyFill="1" applyBorder="1" applyAlignment="1" applyProtection="1">
      <alignment horizontal="center" vertical="center"/>
    </xf>
    <xf numFmtId="187" fontId="3" fillId="2" borderId="265" xfId="1" applyNumberFormat="1" applyFont="1" applyFill="1" applyBorder="1" applyAlignment="1" applyProtection="1">
      <alignment horizontal="center" vertical="center"/>
    </xf>
    <xf numFmtId="0" fontId="3" fillId="2" borderId="114" xfId="1" applyFont="1" applyFill="1" applyBorder="1" applyAlignment="1" applyProtection="1">
      <alignment horizontal="center" vertical="center"/>
    </xf>
    <xf numFmtId="187" fontId="3" fillId="2" borderId="262" xfId="1" applyNumberFormat="1" applyFont="1" applyFill="1" applyBorder="1" applyAlignment="1" applyProtection="1">
      <alignment horizontal="center" vertical="center"/>
    </xf>
    <xf numFmtId="187" fontId="3" fillId="2" borderId="263" xfId="1" applyNumberFormat="1" applyFont="1" applyFill="1" applyBorder="1" applyAlignment="1" applyProtection="1">
      <alignment horizontal="center" vertical="center"/>
    </xf>
    <xf numFmtId="14" fontId="3" fillId="9" borderId="37" xfId="1" applyNumberFormat="1" applyFont="1" applyFill="1" applyBorder="1" applyAlignment="1" applyProtection="1">
      <alignment horizontal="center" vertical="center" shrinkToFit="1"/>
    </xf>
    <xf numFmtId="0" fontId="3" fillId="9" borderId="103" xfId="1" applyFont="1" applyFill="1" applyBorder="1" applyAlignment="1" applyProtection="1">
      <alignment horizontal="center" vertical="center" wrapText="1" shrinkToFit="1"/>
    </xf>
    <xf numFmtId="0" fontId="3" fillId="9" borderId="104" xfId="1" applyFont="1" applyFill="1" applyBorder="1" applyAlignment="1" applyProtection="1">
      <alignment horizontal="center" vertical="center" wrapText="1" shrinkToFit="1"/>
    </xf>
    <xf numFmtId="0" fontId="3" fillId="9" borderId="103" xfId="1" applyFont="1" applyFill="1" applyBorder="1" applyAlignment="1" applyProtection="1">
      <alignment horizontal="center" vertical="center" wrapText="1"/>
    </xf>
    <xf numFmtId="0" fontId="3" fillId="9" borderId="18" xfId="1" applyFont="1" applyFill="1" applyBorder="1" applyAlignment="1" applyProtection="1">
      <alignment horizontal="center" vertical="center" wrapText="1"/>
    </xf>
    <xf numFmtId="0" fontId="3" fillId="2" borderId="37" xfId="1" applyFont="1" applyFill="1" applyBorder="1" applyAlignment="1" applyProtection="1">
      <alignment horizontal="center" vertical="center"/>
    </xf>
    <xf numFmtId="0" fontId="10" fillId="2" borderId="37" xfId="1" applyFont="1" applyFill="1" applyBorder="1" applyAlignment="1" applyProtection="1">
      <alignment horizontal="center" vertical="center"/>
    </xf>
    <xf numFmtId="0" fontId="28" fillId="2" borderId="6" xfId="1" applyFont="1" applyFill="1" applyBorder="1" applyAlignment="1" applyProtection="1">
      <alignment horizontal="left" vertical="center" shrinkToFit="1"/>
    </xf>
    <xf numFmtId="0" fontId="8" fillId="2" borderId="0" xfId="1" applyFont="1" applyFill="1" applyAlignment="1" applyProtection="1">
      <alignment horizontal="left" vertical="center" shrinkToFit="1"/>
    </xf>
    <xf numFmtId="0" fontId="3" fillId="5" borderId="17" xfId="1" applyFont="1" applyFill="1" applyBorder="1" applyAlignment="1" applyProtection="1">
      <alignment horizontal="center" vertical="center"/>
    </xf>
    <xf numFmtId="0" fontId="3" fillId="5" borderId="18" xfId="1" applyFont="1" applyFill="1" applyBorder="1" applyAlignment="1" applyProtection="1">
      <alignment horizontal="center" vertical="center"/>
    </xf>
    <xf numFmtId="0" fontId="3" fillId="5" borderId="104" xfId="1" applyFont="1" applyFill="1" applyBorder="1" applyAlignment="1" applyProtection="1">
      <alignment horizontal="center" vertical="center"/>
    </xf>
    <xf numFmtId="0" fontId="3" fillId="0" borderId="18" xfId="1" applyFont="1" applyBorder="1" applyAlignment="1" applyProtection="1">
      <alignment horizontal="left" vertical="center" indent="2"/>
    </xf>
    <xf numFmtId="0" fontId="3" fillId="0" borderId="19" xfId="1" applyFont="1" applyBorder="1" applyAlignment="1" applyProtection="1">
      <alignment horizontal="left" vertical="center" indent="2"/>
    </xf>
    <xf numFmtId="0" fontId="3" fillId="5" borderId="1" xfId="1" applyFont="1" applyFill="1" applyBorder="1" applyAlignment="1" applyProtection="1">
      <alignment horizontal="center" vertical="center" shrinkToFit="1"/>
    </xf>
    <xf numFmtId="0" fontId="3" fillId="5" borderId="8" xfId="1" applyFont="1" applyFill="1" applyBorder="1" applyAlignment="1" applyProtection="1">
      <alignment horizontal="center" vertical="center" shrinkToFit="1"/>
    </xf>
    <xf numFmtId="0" fontId="3" fillId="5" borderId="40" xfId="1" applyFont="1" applyFill="1" applyBorder="1" applyAlignment="1" applyProtection="1">
      <alignment horizontal="center" vertical="center" shrinkToFit="1"/>
    </xf>
    <xf numFmtId="0" fontId="3" fillId="0" borderId="74" xfId="1" applyFont="1" applyBorder="1" applyAlignment="1" applyProtection="1">
      <alignment horizontal="left" vertical="center" indent="2"/>
    </xf>
    <xf numFmtId="0" fontId="3" fillId="0" borderId="68" xfId="1" applyFont="1" applyBorder="1" applyAlignment="1" applyProtection="1">
      <alignment horizontal="left" vertical="center" indent="2"/>
    </xf>
    <xf numFmtId="0" fontId="3" fillId="0" borderId="70" xfId="1" applyFont="1" applyBorder="1" applyAlignment="1" applyProtection="1">
      <alignment horizontal="left" vertical="center" indent="2"/>
    </xf>
    <xf numFmtId="0" fontId="3" fillId="0" borderId="103" xfId="1" applyFont="1" applyBorder="1" applyAlignment="1" applyProtection="1">
      <alignment horizontal="left" vertical="center" indent="2"/>
    </xf>
    <xf numFmtId="0" fontId="3" fillId="2" borderId="0" xfId="1" applyFont="1" applyFill="1" applyBorder="1" applyAlignment="1" applyProtection="1">
      <alignment horizontal="center" vertical="center" textRotation="255"/>
    </xf>
    <xf numFmtId="0" fontId="6" fillId="0" borderId="0" xfId="1" applyFont="1" applyFill="1" applyBorder="1" applyAlignment="1" applyProtection="1">
      <alignment horizontal="left" vertical="top" wrapText="1" shrinkToFit="1"/>
    </xf>
    <xf numFmtId="0" fontId="8" fillId="8" borderId="5" xfId="1" applyFont="1" applyFill="1" applyBorder="1" applyAlignment="1" applyProtection="1">
      <alignment horizontal="center" vertical="center" shrinkToFit="1"/>
      <protection locked="0"/>
    </xf>
    <xf numFmtId="0" fontId="8" fillId="8" borderId="39" xfId="1" applyFont="1" applyFill="1" applyBorder="1" applyAlignment="1" applyProtection="1">
      <alignment horizontal="center" vertical="center" shrinkToFit="1"/>
      <protection locked="0"/>
    </xf>
    <xf numFmtId="0" fontId="8" fillId="8" borderId="35" xfId="1" applyFont="1" applyFill="1" applyBorder="1" applyAlignment="1" applyProtection="1">
      <alignment horizontal="center" vertical="center" shrinkToFit="1"/>
      <protection locked="0"/>
    </xf>
    <xf numFmtId="0" fontId="3" fillId="2" borderId="0" xfId="1" applyFont="1" applyFill="1" applyBorder="1" applyAlignment="1" applyProtection="1">
      <alignment horizontal="center" vertical="center"/>
    </xf>
    <xf numFmtId="0" fontId="8" fillId="8" borderId="103" xfId="1" applyFont="1" applyFill="1" applyBorder="1" applyAlignment="1" applyProtection="1">
      <alignment horizontal="center" vertical="center" shrinkToFit="1"/>
      <protection locked="0"/>
    </xf>
    <xf numFmtId="0" fontId="8" fillId="8" borderId="104" xfId="1" applyFont="1" applyFill="1" applyBorder="1" applyAlignment="1" applyProtection="1">
      <alignment horizontal="center" vertical="center" shrinkToFit="1"/>
      <protection locked="0"/>
    </xf>
    <xf numFmtId="0" fontId="8" fillId="8" borderId="36" xfId="1" applyFont="1" applyFill="1" applyBorder="1" applyAlignment="1" applyProtection="1">
      <alignment horizontal="center" vertical="center" shrinkToFit="1"/>
      <protection locked="0"/>
    </xf>
    <xf numFmtId="0" fontId="8" fillId="8" borderId="117" xfId="1" applyFont="1" applyFill="1" applyBorder="1" applyAlignment="1" applyProtection="1">
      <alignment horizontal="center" vertical="center" shrinkToFit="1"/>
      <protection locked="0"/>
    </xf>
    <xf numFmtId="0" fontId="3" fillId="2" borderId="35" xfId="1" applyFont="1" applyFill="1" applyBorder="1" applyAlignment="1" applyProtection="1">
      <alignment horizontal="center" vertical="center"/>
    </xf>
    <xf numFmtId="0" fontId="3" fillId="2" borderId="275" xfId="1" applyFont="1" applyFill="1" applyBorder="1" applyAlignment="1" applyProtection="1">
      <alignment horizontal="center" vertical="center"/>
    </xf>
    <xf numFmtId="0" fontId="3" fillId="2" borderId="113" xfId="1" applyFont="1" applyFill="1" applyBorder="1" applyAlignment="1" applyProtection="1">
      <alignment horizontal="center" vertical="center"/>
    </xf>
    <xf numFmtId="0" fontId="3" fillId="2" borderId="269" xfId="1" applyFont="1" applyFill="1" applyBorder="1" applyAlignment="1" applyProtection="1">
      <alignment horizontal="center" vertical="center"/>
    </xf>
    <xf numFmtId="0" fontId="3" fillId="2" borderId="270" xfId="1" applyFont="1" applyFill="1" applyBorder="1" applyAlignment="1" applyProtection="1">
      <alignment horizontal="center" vertical="center"/>
    </xf>
    <xf numFmtId="0" fontId="3" fillId="2" borderId="276" xfId="1" applyFont="1" applyFill="1" applyBorder="1" applyAlignment="1" applyProtection="1">
      <alignment horizontal="center" vertical="center"/>
    </xf>
    <xf numFmtId="0" fontId="3" fillId="2" borderId="9" xfId="1" applyFont="1" applyFill="1" applyBorder="1" applyAlignment="1" applyProtection="1">
      <alignment horizontal="center" vertical="center"/>
    </xf>
    <xf numFmtId="0" fontId="3" fillId="2" borderId="241" xfId="1" applyFont="1" applyFill="1" applyBorder="1" applyAlignment="1" applyProtection="1">
      <alignment horizontal="center" vertical="center" shrinkToFit="1"/>
    </xf>
    <xf numFmtId="0" fontId="3" fillId="2" borderId="272" xfId="1" applyFont="1" applyFill="1" applyBorder="1" applyAlignment="1" applyProtection="1">
      <alignment horizontal="center" vertical="center" shrinkToFit="1"/>
    </xf>
    <xf numFmtId="0" fontId="3" fillId="2" borderId="266" xfId="1" applyFont="1" applyFill="1" applyBorder="1" applyAlignment="1" applyProtection="1">
      <alignment horizontal="center" vertical="center"/>
    </xf>
    <xf numFmtId="0" fontId="3" fillId="2" borderId="267" xfId="1" applyFont="1" applyFill="1" applyBorder="1" applyAlignment="1" applyProtection="1">
      <alignment horizontal="center" vertical="center"/>
    </xf>
    <xf numFmtId="0" fontId="3" fillId="2" borderId="20" xfId="1" applyFont="1" applyFill="1" applyBorder="1" applyAlignment="1" applyProtection="1">
      <alignment horizontal="center" vertical="center"/>
    </xf>
    <xf numFmtId="0" fontId="3" fillId="2" borderId="14" xfId="1" applyFont="1" applyFill="1" applyBorder="1" applyAlignment="1" applyProtection="1">
      <alignment horizontal="center" vertical="center"/>
    </xf>
    <xf numFmtId="0" fontId="3" fillId="2" borderId="271" xfId="1" applyFont="1" applyFill="1" applyBorder="1" applyAlignment="1" applyProtection="1">
      <alignment horizontal="center" vertical="center" shrinkToFit="1"/>
    </xf>
    <xf numFmtId="0" fontId="3" fillId="2" borderId="242" xfId="1" applyFont="1" applyFill="1" applyBorder="1" applyAlignment="1" applyProtection="1">
      <alignment horizontal="center" vertical="center" shrinkToFit="1"/>
    </xf>
    <xf numFmtId="0" fontId="3" fillId="2" borderId="240" xfId="1" applyFont="1" applyFill="1" applyBorder="1" applyAlignment="1" applyProtection="1">
      <alignment horizontal="center" vertical="center"/>
    </xf>
    <xf numFmtId="0" fontId="3" fillId="2" borderId="268" xfId="1" applyFont="1" applyFill="1" applyBorder="1" applyAlignment="1" applyProtection="1">
      <alignment horizontal="center" vertical="center"/>
    </xf>
    <xf numFmtId="0" fontId="3" fillId="2" borderId="46" xfId="1" applyFont="1" applyFill="1" applyBorder="1" applyAlignment="1" applyProtection="1">
      <alignment horizontal="center" vertical="center"/>
    </xf>
    <xf numFmtId="0" fontId="10" fillId="9" borderId="103" xfId="1" applyFont="1" applyFill="1" applyBorder="1" applyAlignment="1" applyProtection="1">
      <alignment horizontal="center" vertical="center" wrapText="1" shrinkToFit="1"/>
    </xf>
    <xf numFmtId="0" fontId="10" fillId="9" borderId="104" xfId="1" applyFont="1" applyFill="1" applyBorder="1" applyAlignment="1" applyProtection="1">
      <alignment horizontal="center" vertical="center" wrapText="1" shrinkToFit="1"/>
    </xf>
    <xf numFmtId="0" fontId="14" fillId="0" borderId="74" xfId="1" applyFont="1" applyBorder="1" applyAlignment="1" applyProtection="1">
      <alignment horizontal="left" vertical="center" indent="2"/>
    </xf>
    <xf numFmtId="0" fontId="14" fillId="0" borderId="68" xfId="1" applyFont="1" applyBorder="1" applyAlignment="1" applyProtection="1">
      <alignment horizontal="left" vertical="center" indent="2"/>
    </xf>
    <xf numFmtId="0" fontId="14" fillId="0" borderId="70" xfId="1" applyFont="1" applyBorder="1" applyAlignment="1" applyProtection="1">
      <alignment horizontal="left" vertical="center" indent="2"/>
    </xf>
    <xf numFmtId="0" fontId="14" fillId="2" borderId="8" xfId="1" applyFont="1" applyFill="1" applyBorder="1" applyAlignment="1" applyProtection="1">
      <alignment horizontal="left" vertical="top" shrinkToFit="1"/>
    </xf>
    <xf numFmtId="0" fontId="4" fillId="2" borderId="0" xfId="1" applyFont="1" applyFill="1" applyAlignment="1" applyProtection="1">
      <alignment horizontal="right" vertical="center"/>
    </xf>
    <xf numFmtId="0" fontId="6" fillId="5" borderId="67" xfId="1" applyFont="1" applyFill="1" applyBorder="1" applyAlignment="1" applyProtection="1">
      <alignment horizontal="center" vertical="center" wrapText="1" shrinkToFit="1"/>
    </xf>
    <xf numFmtId="0" fontId="6" fillId="5" borderId="68" xfId="1" applyFont="1" applyFill="1" applyBorder="1" applyAlignment="1" applyProtection="1">
      <alignment horizontal="center" vertical="center" wrapText="1" shrinkToFit="1"/>
    </xf>
    <xf numFmtId="0" fontId="6" fillId="5" borderId="69" xfId="1" applyFont="1" applyFill="1" applyBorder="1" applyAlignment="1" applyProtection="1">
      <alignment horizontal="center" vertical="center" wrapText="1" shrinkToFit="1"/>
    </xf>
    <xf numFmtId="0" fontId="3" fillId="2" borderId="54" xfId="1" applyFont="1" applyFill="1" applyBorder="1" applyAlignment="1" applyProtection="1">
      <alignment horizontal="center" vertical="center" textRotation="255"/>
    </xf>
    <xf numFmtId="0" fontId="3" fillId="2" borderId="55" xfId="1" applyFont="1" applyFill="1" applyBorder="1" applyAlignment="1" applyProtection="1">
      <alignment horizontal="center" vertical="center" textRotation="255"/>
    </xf>
    <xf numFmtId="0" fontId="3" fillId="2" borderId="117" xfId="1" applyFont="1" applyFill="1" applyBorder="1" applyAlignment="1" applyProtection="1">
      <alignment horizontal="center" vertical="center" textRotation="255"/>
    </xf>
    <xf numFmtId="56" fontId="8" fillId="8" borderId="20" xfId="1" applyNumberFormat="1" applyFont="1" applyFill="1" applyBorder="1" applyAlignment="1" applyProtection="1">
      <alignment horizontal="center" vertical="center" shrinkToFit="1"/>
      <protection locked="0"/>
    </xf>
    <xf numFmtId="0" fontId="3" fillId="2" borderId="7" xfId="1" applyFont="1" applyFill="1" applyBorder="1" applyAlignment="1" applyProtection="1">
      <alignment horizontal="center" vertical="center"/>
    </xf>
    <xf numFmtId="0" fontId="3" fillId="2" borderId="8" xfId="1" applyFont="1" applyFill="1" applyBorder="1" applyAlignment="1" applyProtection="1">
      <alignment horizontal="center" vertical="center"/>
    </xf>
    <xf numFmtId="176" fontId="13" fillId="2" borderId="68" xfId="1" applyNumberFormat="1" applyFont="1" applyFill="1" applyBorder="1" applyAlignment="1" applyProtection="1">
      <alignment horizontal="center" vertical="center" shrinkToFit="1"/>
    </xf>
    <xf numFmtId="0" fontId="8" fillId="5" borderId="17" xfId="1" applyFont="1" applyFill="1" applyBorder="1" applyAlignment="1" applyProtection="1">
      <alignment horizontal="center" vertical="center"/>
    </xf>
    <xf numFmtId="0" fontId="8" fillId="5" borderId="18" xfId="1" applyFont="1" applyFill="1" applyBorder="1" applyAlignment="1" applyProtection="1">
      <alignment horizontal="center" vertical="center"/>
    </xf>
    <xf numFmtId="0" fontId="8" fillId="5" borderId="104" xfId="1" applyFont="1" applyFill="1" applyBorder="1" applyAlignment="1" applyProtection="1">
      <alignment horizontal="center" vertical="center"/>
    </xf>
    <xf numFmtId="0" fontId="14" fillId="0" borderId="103" xfId="1" applyFont="1" applyBorder="1" applyAlignment="1" applyProtection="1">
      <alignment horizontal="left" vertical="center" indent="2"/>
    </xf>
    <xf numFmtId="0" fontId="14" fillId="0" borderId="18" xfId="1" applyFont="1" applyBorder="1" applyAlignment="1" applyProtection="1">
      <alignment horizontal="left" vertical="center" indent="2"/>
    </xf>
    <xf numFmtId="0" fontId="14" fillId="0" borderId="19" xfId="1" applyFont="1" applyBorder="1" applyAlignment="1" applyProtection="1">
      <alignment horizontal="left" vertical="center" indent="2"/>
    </xf>
    <xf numFmtId="0" fontId="8" fillId="8" borderId="18" xfId="1" applyFont="1" applyFill="1" applyBorder="1" applyAlignment="1" applyProtection="1">
      <alignment horizontal="center" vertical="center" shrinkToFit="1"/>
      <protection locked="0"/>
    </xf>
    <xf numFmtId="0" fontId="3" fillId="2" borderId="241" xfId="1" applyFont="1" applyFill="1" applyBorder="1" applyAlignment="1" applyProtection="1">
      <alignment horizontal="center" vertical="center"/>
    </xf>
    <xf numFmtId="0" fontId="3" fillId="2" borderId="242" xfId="1" applyFont="1" applyFill="1" applyBorder="1" applyAlignment="1" applyProtection="1">
      <alignment horizontal="center" vertical="center"/>
    </xf>
    <xf numFmtId="0" fontId="15" fillId="8" borderId="112" xfId="1" applyFont="1" applyFill="1" applyBorder="1" applyAlignment="1" applyProtection="1">
      <alignment horizontal="center" vertical="center"/>
      <protection locked="0"/>
    </xf>
    <xf numFmtId="0" fontId="15" fillId="8" borderId="21" xfId="1" applyFont="1" applyFill="1" applyBorder="1" applyAlignment="1" applyProtection="1">
      <alignment horizontal="center" vertical="center"/>
      <protection locked="0"/>
    </xf>
    <xf numFmtId="14" fontId="3" fillId="9" borderId="103" xfId="1" applyNumberFormat="1" applyFont="1" applyFill="1" applyBorder="1" applyAlignment="1" applyProtection="1">
      <alignment horizontal="center" vertical="center" shrinkToFit="1"/>
    </xf>
    <xf numFmtId="14" fontId="3" fillId="9" borderId="18" xfId="1" applyNumberFormat="1" applyFont="1" applyFill="1" applyBorder="1" applyAlignment="1" applyProtection="1">
      <alignment horizontal="center" vertical="center" shrinkToFit="1"/>
    </xf>
    <xf numFmtId="14" fontId="3" fillId="9" borderId="104" xfId="1" applyNumberFormat="1" applyFont="1" applyFill="1" applyBorder="1" applyAlignment="1" applyProtection="1">
      <alignment horizontal="center" vertical="center" shrinkToFit="1"/>
    </xf>
    <xf numFmtId="0" fontId="4" fillId="2" borderId="0" xfId="1" applyFont="1" applyFill="1" applyAlignment="1" applyProtection="1">
      <alignment horizontal="left" vertical="center" shrinkToFit="1"/>
    </xf>
    <xf numFmtId="0" fontId="4" fillId="2" borderId="0" xfId="1" applyFont="1" applyFill="1" applyAlignment="1" applyProtection="1">
      <alignment horizontal="left" vertical="center"/>
    </xf>
    <xf numFmtId="0" fontId="3" fillId="2" borderId="40" xfId="1" applyFont="1" applyFill="1" applyBorder="1" applyAlignment="1" applyProtection="1">
      <alignment horizontal="center" vertical="center"/>
    </xf>
    <xf numFmtId="0" fontId="29" fillId="2" borderId="0" xfId="1" applyFont="1" applyFill="1" applyAlignment="1" applyProtection="1">
      <alignment horizontal="left" vertical="center" shrinkToFit="1"/>
    </xf>
    <xf numFmtId="0" fontId="3" fillId="2" borderId="105" xfId="1" applyFont="1" applyFill="1" applyBorder="1" applyAlignment="1" applyProtection="1">
      <alignment horizontal="center" vertical="center" textRotation="255"/>
    </xf>
    <xf numFmtId="0" fontId="3" fillId="2" borderId="148" xfId="1" applyFont="1" applyFill="1" applyBorder="1" applyAlignment="1" applyProtection="1">
      <alignment horizontal="center" vertical="center" textRotation="255"/>
    </xf>
    <xf numFmtId="0" fontId="3" fillId="2" borderId="106" xfId="1" applyFont="1" applyFill="1" applyBorder="1" applyAlignment="1" applyProtection="1">
      <alignment horizontal="center" vertical="center" textRotation="255"/>
    </xf>
    <xf numFmtId="0" fontId="3" fillId="2" borderId="104" xfId="1" applyFont="1" applyFill="1" applyBorder="1" applyAlignment="1" applyProtection="1">
      <alignment horizontal="center" vertical="center"/>
    </xf>
    <xf numFmtId="0" fontId="4" fillId="15" borderId="45" xfId="0" applyFont="1" applyFill="1" applyBorder="1" applyAlignment="1" applyProtection="1">
      <alignment horizontal="center" vertical="center" textRotation="255"/>
    </xf>
    <xf numFmtId="0" fontId="4" fillId="15" borderId="81" xfId="0" applyFont="1" applyFill="1" applyBorder="1" applyAlignment="1" applyProtection="1">
      <alignment horizontal="center" vertical="center" textRotation="255"/>
    </xf>
    <xf numFmtId="0" fontId="4" fillId="15" borderId="82" xfId="0" applyFont="1" applyFill="1" applyBorder="1" applyAlignment="1" applyProtection="1">
      <alignment horizontal="center" vertical="center" textRotation="255"/>
    </xf>
    <xf numFmtId="0" fontId="6" fillId="0" borderId="102" xfId="0" applyFont="1" applyFill="1" applyBorder="1" applyAlignment="1" applyProtection="1">
      <alignment horizontal="center" vertical="center" textRotation="255" shrinkToFit="1"/>
    </xf>
    <xf numFmtId="0" fontId="6" fillId="0" borderId="2" xfId="0" applyFont="1" applyFill="1" applyBorder="1" applyAlignment="1" applyProtection="1">
      <alignment horizontal="center" vertical="center" textRotation="255" shrinkToFit="1"/>
    </xf>
    <xf numFmtId="0" fontId="6" fillId="0" borderId="39" xfId="0" applyFont="1" applyFill="1" applyBorder="1" applyAlignment="1" applyProtection="1">
      <alignment horizontal="center" vertical="center" textRotation="255" shrinkToFit="1"/>
    </xf>
    <xf numFmtId="0" fontId="3" fillId="0" borderId="38"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9" fillId="8" borderId="107" xfId="0" applyFont="1" applyFill="1" applyBorder="1" applyAlignment="1" applyProtection="1">
      <alignment horizontal="right" vertical="center" wrapText="1"/>
      <protection locked="0"/>
    </xf>
    <xf numFmtId="0" fontId="39" fillId="8" borderId="7" xfId="0" applyFont="1" applyFill="1" applyBorder="1" applyAlignment="1" applyProtection="1">
      <alignment horizontal="right" vertical="center" wrapText="1"/>
      <protection locked="0"/>
    </xf>
    <xf numFmtId="0" fontId="39" fillId="8" borderId="6" xfId="0" applyFont="1" applyFill="1" applyBorder="1" applyAlignment="1" applyProtection="1">
      <alignment horizontal="left" vertical="center" wrapText="1"/>
    </xf>
    <xf numFmtId="0" fontId="39" fillId="8" borderId="102" xfId="0" applyFont="1" applyFill="1" applyBorder="1" applyAlignment="1" applyProtection="1">
      <alignment horizontal="left" vertical="center" wrapText="1"/>
    </xf>
    <xf numFmtId="0" fontId="39" fillId="8" borderId="8" xfId="0" applyFont="1" applyFill="1" applyBorder="1" applyAlignment="1" applyProtection="1">
      <alignment horizontal="left" vertical="center" wrapText="1"/>
    </xf>
    <xf numFmtId="0" fontId="39" fillId="8" borderId="40" xfId="0" applyFont="1" applyFill="1" applyBorder="1" applyAlignment="1" applyProtection="1">
      <alignment horizontal="left" vertical="center" wrapText="1"/>
    </xf>
    <xf numFmtId="0" fontId="39" fillId="8" borderId="6" xfId="0" applyFont="1" applyFill="1" applyBorder="1" applyAlignment="1" applyProtection="1">
      <alignment horizontal="right" vertical="center" wrapText="1"/>
      <protection locked="0"/>
    </xf>
    <xf numFmtId="0" fontId="39" fillId="8" borderId="8" xfId="0" applyFont="1" applyFill="1" applyBorder="1" applyAlignment="1" applyProtection="1">
      <alignment horizontal="right" vertical="center" wrapText="1"/>
      <protection locked="0"/>
    </xf>
    <xf numFmtId="0" fontId="39" fillId="8" borderId="75" xfId="0" applyFont="1" applyFill="1" applyBorder="1" applyAlignment="1" applyProtection="1">
      <alignment horizontal="left" vertical="center" wrapText="1"/>
    </xf>
    <xf numFmtId="0" fontId="39" fillId="8" borderId="9" xfId="0" applyFont="1" applyFill="1" applyBorder="1" applyAlignment="1" applyProtection="1">
      <alignment horizontal="left" vertical="center" wrapText="1"/>
    </xf>
    <xf numFmtId="0" fontId="3" fillId="8" borderId="38" xfId="0" applyFont="1" applyFill="1" applyBorder="1" applyAlignment="1" applyProtection="1">
      <alignment horizontal="right" vertical="center"/>
      <protection locked="0"/>
    </xf>
    <xf numFmtId="0" fontId="3" fillId="8" borderId="7" xfId="0" applyFont="1" applyFill="1" applyBorder="1" applyAlignment="1" applyProtection="1">
      <alignment horizontal="right" vertical="center"/>
      <protection locked="0"/>
    </xf>
    <xf numFmtId="0" fontId="3" fillId="8" borderId="13" xfId="0" applyFont="1" applyFill="1" applyBorder="1" applyAlignment="1" applyProtection="1">
      <alignment horizontal="left" vertical="center"/>
    </xf>
    <xf numFmtId="0" fontId="3" fillId="8" borderId="15" xfId="0" applyFont="1" applyFill="1" applyBorder="1" applyAlignment="1" applyProtection="1">
      <alignment horizontal="left" vertical="center"/>
    </xf>
    <xf numFmtId="0" fontId="3" fillId="8" borderId="8" xfId="0" applyFont="1" applyFill="1" applyBorder="1" applyAlignment="1" applyProtection="1">
      <alignment horizontal="left" vertical="center"/>
    </xf>
    <xf numFmtId="0" fontId="3" fillId="8" borderId="9" xfId="0" applyFont="1" applyFill="1" applyBorder="1" applyAlignment="1" applyProtection="1">
      <alignment horizontal="left" vertical="center"/>
    </xf>
    <xf numFmtId="0" fontId="3" fillId="8" borderId="3" xfId="0" applyFont="1" applyFill="1" applyBorder="1" applyAlignment="1" applyProtection="1">
      <alignment horizontal="right" vertical="center"/>
      <protection locked="0"/>
    </xf>
    <xf numFmtId="0" fontId="3" fillId="8" borderId="0" xfId="0" applyFont="1" applyFill="1" applyBorder="1" applyAlignment="1" applyProtection="1">
      <alignment horizontal="left" vertical="center"/>
    </xf>
    <xf numFmtId="0" fontId="6" fillId="0" borderId="20"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65" xfId="0" applyFont="1" applyFill="1" applyBorder="1" applyAlignment="1" applyProtection="1">
      <alignment horizontal="center" vertical="center"/>
    </xf>
    <xf numFmtId="0" fontId="3" fillId="8" borderId="38" xfId="0" applyFont="1" applyFill="1" applyBorder="1" applyAlignment="1" applyProtection="1">
      <alignment horizontal="center" vertical="center" wrapText="1"/>
      <protection locked="0"/>
    </xf>
    <xf numFmtId="0" fontId="3" fillId="8" borderId="13" xfId="0" applyFont="1" applyFill="1" applyBorder="1" applyAlignment="1" applyProtection="1">
      <alignment horizontal="center" vertical="center" wrapText="1"/>
      <protection locked="0"/>
    </xf>
    <xf numFmtId="0" fontId="3" fillId="8" borderId="4" xfId="0" applyFont="1" applyFill="1" applyBorder="1" applyAlignment="1" applyProtection="1">
      <alignment horizontal="center" vertical="center" wrapText="1"/>
      <protection locked="0"/>
    </xf>
    <xf numFmtId="0" fontId="3" fillId="8" borderId="3" xfId="0" applyFont="1" applyFill="1" applyBorder="1" applyAlignment="1" applyProtection="1">
      <alignment horizontal="center" vertical="center" wrapText="1"/>
      <protection locked="0"/>
    </xf>
    <xf numFmtId="0" fontId="3" fillId="8" borderId="0" xfId="0" applyFont="1" applyFill="1" applyBorder="1" applyAlignment="1" applyProtection="1">
      <alignment horizontal="center" vertical="center" wrapText="1"/>
      <protection locked="0"/>
    </xf>
    <xf numFmtId="0" fontId="3" fillId="8" borderId="2" xfId="0" applyFont="1" applyFill="1" applyBorder="1" applyAlignment="1" applyProtection="1">
      <alignment horizontal="center" vertical="center" wrapText="1"/>
      <protection locked="0"/>
    </xf>
    <xf numFmtId="0" fontId="3" fillId="8" borderId="5" xfId="0" applyFont="1" applyFill="1" applyBorder="1" applyAlignment="1" applyProtection="1">
      <alignment horizontal="center" vertical="center" wrapText="1"/>
      <protection locked="0"/>
    </xf>
    <xf numFmtId="0" fontId="3" fillId="8" borderId="10" xfId="0" applyFont="1" applyFill="1" applyBorder="1" applyAlignment="1" applyProtection="1">
      <alignment horizontal="center" vertical="center" wrapText="1"/>
      <protection locked="0"/>
    </xf>
    <xf numFmtId="0" fontId="3" fillId="8" borderId="39" xfId="0" applyFont="1" applyFill="1" applyBorder="1" applyAlignment="1" applyProtection="1">
      <alignment horizontal="center" vertical="center" wrapText="1"/>
      <protection locked="0"/>
    </xf>
    <xf numFmtId="185" fontId="3" fillId="8" borderId="208" xfId="0" applyNumberFormat="1" applyFont="1" applyFill="1" applyBorder="1" applyAlignment="1" applyProtection="1">
      <alignment horizontal="center" vertical="center"/>
      <protection locked="0"/>
    </xf>
    <xf numFmtId="185" fontId="3" fillId="8" borderId="204" xfId="0" applyNumberFormat="1" applyFont="1" applyFill="1" applyBorder="1" applyAlignment="1" applyProtection="1">
      <alignment horizontal="center" vertical="center"/>
      <protection locked="0"/>
    </xf>
    <xf numFmtId="185" fontId="3" fillId="8" borderId="205" xfId="0" applyNumberFormat="1" applyFont="1" applyFill="1" applyBorder="1" applyAlignment="1" applyProtection="1">
      <alignment horizontal="center" vertical="center"/>
      <protection locked="0"/>
    </xf>
    <xf numFmtId="0" fontId="6" fillId="16" borderId="277" xfId="0" applyFont="1" applyFill="1" applyBorder="1" applyAlignment="1" applyProtection="1">
      <alignment horizontal="center" vertical="center" textRotation="255"/>
    </xf>
    <xf numFmtId="0" fontId="6" fillId="16" borderId="81" xfId="0" applyFont="1" applyFill="1" applyBorder="1" applyAlignment="1" applyProtection="1">
      <alignment horizontal="center" vertical="center" textRotation="255"/>
    </xf>
    <xf numFmtId="0" fontId="6" fillId="16" borderId="82" xfId="0" applyFont="1" applyFill="1" applyBorder="1" applyAlignment="1" applyProtection="1">
      <alignment horizontal="center" vertical="center" textRotation="255"/>
    </xf>
    <xf numFmtId="181" fontId="3" fillId="8" borderId="192" xfId="0" applyNumberFormat="1" applyFont="1" applyFill="1" applyBorder="1" applyAlignment="1" applyProtection="1">
      <alignment horizontal="center" vertical="center"/>
      <protection locked="0"/>
    </xf>
    <xf numFmtId="181" fontId="3" fillId="8" borderId="193" xfId="0" applyNumberFormat="1" applyFont="1" applyFill="1" applyBorder="1" applyAlignment="1" applyProtection="1">
      <alignment horizontal="center" vertical="center"/>
      <protection locked="0"/>
    </xf>
    <xf numFmtId="181" fontId="3" fillId="8" borderId="156" xfId="0" applyNumberFormat="1" applyFont="1" applyFill="1" applyBorder="1" applyAlignment="1" applyProtection="1">
      <alignment horizontal="center" vertical="center"/>
      <protection locked="0"/>
    </xf>
    <xf numFmtId="181" fontId="3" fillId="8" borderId="28" xfId="0" applyNumberFormat="1" applyFont="1" applyFill="1" applyBorder="1" applyAlignment="1" applyProtection="1">
      <alignment horizontal="center" vertical="center"/>
      <protection locked="0"/>
    </xf>
    <xf numFmtId="185" fontId="3" fillId="8" borderId="244" xfId="0" applyNumberFormat="1" applyFont="1" applyFill="1" applyBorder="1" applyAlignment="1" applyProtection="1">
      <alignment horizontal="center" vertical="center"/>
      <protection locked="0"/>
    </xf>
    <xf numFmtId="0" fontId="3" fillId="0" borderId="85"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3" fillId="0" borderId="71"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8" borderId="38" xfId="0" applyFont="1" applyFill="1" applyBorder="1" applyAlignment="1" applyProtection="1">
      <alignment horizontal="center" vertical="center" shrinkToFit="1"/>
      <protection locked="0"/>
    </xf>
    <xf numFmtId="0" fontId="3" fillId="8" borderId="4" xfId="0" applyFont="1" applyFill="1" applyBorder="1" applyAlignment="1" applyProtection="1">
      <alignment horizontal="center" vertical="center" shrinkToFit="1"/>
      <protection locked="0"/>
    </xf>
    <xf numFmtId="0" fontId="3" fillId="8" borderId="3" xfId="0" applyFont="1" applyFill="1" applyBorder="1" applyAlignment="1" applyProtection="1">
      <alignment horizontal="center" vertical="center" shrinkToFit="1"/>
      <protection locked="0"/>
    </xf>
    <xf numFmtId="0" fontId="3" fillId="8" borderId="2" xfId="0" applyFont="1" applyFill="1" applyBorder="1" applyAlignment="1" applyProtection="1">
      <alignment horizontal="center" vertical="center" shrinkToFit="1"/>
      <protection locked="0"/>
    </xf>
    <xf numFmtId="0" fontId="3" fillId="8" borderId="7" xfId="0" applyFont="1" applyFill="1" applyBorder="1" applyAlignment="1" applyProtection="1">
      <alignment horizontal="center" vertical="center" shrinkToFit="1"/>
      <protection locked="0"/>
    </xf>
    <xf numFmtId="0" fontId="3" fillId="8" borderId="40" xfId="0" applyFont="1" applyFill="1" applyBorder="1" applyAlignment="1" applyProtection="1">
      <alignment horizontal="center" vertical="center" shrinkToFit="1"/>
      <protection locked="0"/>
    </xf>
    <xf numFmtId="180" fontId="3" fillId="8" borderId="145" xfId="0" applyNumberFormat="1" applyFont="1" applyFill="1" applyBorder="1" applyAlignment="1" applyProtection="1">
      <alignment horizontal="center" vertical="center"/>
      <protection locked="0"/>
    </xf>
    <xf numFmtId="180" fontId="3" fillId="8" borderId="146" xfId="0" applyNumberFormat="1" applyFont="1" applyFill="1" applyBorder="1" applyAlignment="1" applyProtection="1">
      <alignment horizontal="center" vertical="center"/>
      <protection locked="0"/>
    </xf>
    <xf numFmtId="180" fontId="3" fillId="8" borderId="214" xfId="0" applyNumberFormat="1" applyFont="1" applyFill="1" applyBorder="1" applyAlignment="1" applyProtection="1">
      <alignment horizontal="center" vertical="center"/>
      <protection locked="0"/>
    </xf>
    <xf numFmtId="0" fontId="4" fillId="0" borderId="145" xfId="0" applyFont="1" applyBorder="1" applyAlignment="1" applyProtection="1">
      <alignment horizontal="center" vertical="center" wrapText="1" shrinkToFit="1"/>
    </xf>
    <xf numFmtId="0" fontId="4" fillId="0" borderId="146" xfId="0" applyFont="1" applyBorder="1" applyAlignment="1" applyProtection="1">
      <alignment horizontal="center" vertical="center" wrapText="1" shrinkToFit="1"/>
    </xf>
    <xf numFmtId="0" fontId="4" fillId="0" borderId="147" xfId="0" applyFont="1" applyBorder="1" applyAlignment="1" applyProtection="1">
      <alignment horizontal="center" vertical="center" wrapText="1" shrinkToFit="1"/>
    </xf>
    <xf numFmtId="0" fontId="7" fillId="9" borderId="203" xfId="0" applyFont="1" applyFill="1" applyBorder="1" applyAlignment="1" applyProtection="1">
      <alignment horizontal="center" vertical="center"/>
    </xf>
    <xf numFmtId="0" fontId="7" fillId="9" borderId="204" xfId="0" applyFont="1" applyFill="1" applyBorder="1" applyAlignment="1" applyProtection="1">
      <alignment horizontal="center" vertical="center"/>
    </xf>
    <xf numFmtId="0" fontId="7" fillId="9" borderId="205" xfId="0" applyFont="1" applyFill="1" applyBorder="1" applyAlignment="1" applyProtection="1">
      <alignment horizontal="center" vertical="center"/>
    </xf>
    <xf numFmtId="0" fontId="6" fillId="0" borderId="0" xfId="0" applyFont="1" applyAlignment="1" applyProtection="1">
      <alignment horizontal="right" vertical="center"/>
    </xf>
    <xf numFmtId="177" fontId="7" fillId="0" borderId="107" xfId="0" applyNumberFormat="1" applyFont="1" applyBorder="1" applyAlignment="1" applyProtection="1">
      <alignment horizontal="center" vertical="center" shrinkToFit="1"/>
    </xf>
    <xf numFmtId="177" fontId="7" fillId="0" borderId="6" xfId="0" applyNumberFormat="1" applyFont="1" applyBorder="1" applyAlignment="1" applyProtection="1">
      <alignment horizontal="center" vertical="center" shrinkToFit="1"/>
    </xf>
    <xf numFmtId="177" fontId="7" fillId="0" borderId="75" xfId="0" applyNumberFormat="1" applyFont="1" applyBorder="1" applyAlignment="1" applyProtection="1">
      <alignment horizontal="center" vertical="center" shrinkToFit="1"/>
    </xf>
    <xf numFmtId="177" fontId="7" fillId="0" borderId="7" xfId="0" applyNumberFormat="1" applyFont="1" applyBorder="1" applyAlignment="1" applyProtection="1">
      <alignment horizontal="center" vertical="center" shrinkToFit="1"/>
    </xf>
    <xf numFmtId="177" fontId="7" fillId="0" borderId="8" xfId="0" applyNumberFormat="1" applyFont="1" applyBorder="1" applyAlignment="1" applyProtection="1">
      <alignment horizontal="center" vertical="center" shrinkToFit="1"/>
    </xf>
    <xf numFmtId="177" fontId="7" fillId="0" borderId="9" xfId="0" applyNumberFormat="1" applyFont="1" applyBorder="1" applyAlignment="1" applyProtection="1">
      <alignment horizontal="center" vertical="center" shrinkToFit="1"/>
    </xf>
    <xf numFmtId="0" fontId="7" fillId="12" borderId="41" xfId="0" applyFont="1" applyFill="1" applyBorder="1" applyAlignment="1" applyProtection="1">
      <alignment horizontal="center" vertical="center" wrapText="1"/>
    </xf>
    <xf numFmtId="0" fontId="7" fillId="12" borderId="6" xfId="0" applyFont="1" applyFill="1" applyBorder="1" applyAlignment="1" applyProtection="1">
      <alignment horizontal="center" vertical="center" wrapText="1"/>
    </xf>
    <xf numFmtId="0" fontId="7" fillId="12" borderId="1" xfId="0" applyFont="1" applyFill="1" applyBorder="1" applyAlignment="1" applyProtection="1">
      <alignment horizontal="center" vertical="center" wrapText="1"/>
    </xf>
    <xf numFmtId="0" fontId="7" fillId="12" borderId="8" xfId="0" applyFont="1" applyFill="1" applyBorder="1" applyAlignment="1" applyProtection="1">
      <alignment horizontal="center" vertical="center" wrapText="1"/>
    </xf>
    <xf numFmtId="0" fontId="4" fillId="0" borderId="42"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5" fillId="0" borderId="148" xfId="0" applyFont="1" applyBorder="1" applyAlignment="1" applyProtection="1">
      <alignment horizontal="center" vertical="center" textRotation="255"/>
    </xf>
    <xf numFmtId="0" fontId="5" fillId="0" borderId="106" xfId="0" applyFont="1" applyBorder="1" applyAlignment="1" applyProtection="1">
      <alignment horizontal="center" vertical="center" textRotation="255"/>
    </xf>
    <xf numFmtId="181" fontId="3" fillId="8" borderId="194" xfId="0" applyNumberFormat="1" applyFont="1" applyFill="1" applyBorder="1" applyAlignment="1" applyProtection="1">
      <alignment horizontal="center" vertical="center"/>
      <protection locked="0"/>
    </xf>
    <xf numFmtId="181" fontId="3" fillId="8" borderId="157" xfId="0" applyNumberFormat="1" applyFont="1" applyFill="1" applyBorder="1" applyAlignment="1" applyProtection="1">
      <alignment horizontal="center" vertical="center"/>
      <protection locked="0"/>
    </xf>
    <xf numFmtId="0" fontId="16" fillId="9" borderId="3" xfId="0" applyFont="1" applyFill="1" applyBorder="1" applyAlignment="1" applyProtection="1">
      <alignment horizontal="center" vertical="center"/>
    </xf>
    <xf numFmtId="0" fontId="16" fillId="9" borderId="0" xfId="0" applyFont="1" applyFill="1" applyBorder="1" applyAlignment="1" applyProtection="1">
      <alignment horizontal="center" vertical="center"/>
    </xf>
    <xf numFmtId="0" fontId="16" fillId="9" borderId="2" xfId="0" applyFont="1" applyFill="1" applyBorder="1" applyAlignment="1" applyProtection="1">
      <alignment horizontal="center" vertical="center"/>
    </xf>
    <xf numFmtId="0" fontId="16" fillId="9" borderId="7" xfId="0" applyFont="1" applyFill="1" applyBorder="1" applyAlignment="1" applyProtection="1">
      <alignment horizontal="center" vertical="center"/>
    </xf>
    <xf numFmtId="0" fontId="16" fillId="9" borderId="8" xfId="0" applyFont="1" applyFill="1" applyBorder="1" applyAlignment="1" applyProtection="1">
      <alignment horizontal="center" vertical="center"/>
    </xf>
    <xf numFmtId="0" fontId="16" fillId="9" borderId="40" xfId="0" applyFont="1" applyFill="1" applyBorder="1" applyAlignment="1" applyProtection="1">
      <alignment horizontal="center" vertical="center"/>
    </xf>
    <xf numFmtId="0" fontId="10" fillId="17" borderId="0" xfId="0" applyFont="1" applyFill="1" applyBorder="1" applyAlignment="1" applyProtection="1">
      <alignment horizontal="center" vertical="center" textRotation="255" wrapText="1"/>
    </xf>
    <xf numFmtId="0" fontId="10" fillId="17" borderId="8" xfId="0" applyFont="1" applyFill="1" applyBorder="1" applyAlignment="1" applyProtection="1">
      <alignment horizontal="center" vertical="center" textRotation="255" wrapText="1"/>
    </xf>
    <xf numFmtId="176" fontId="16" fillId="8" borderId="47" xfId="0" applyNumberFormat="1" applyFont="1" applyFill="1" applyBorder="1" applyAlignment="1" applyProtection="1">
      <alignment horizontal="center" vertical="center"/>
      <protection locked="0"/>
    </xf>
    <xf numFmtId="176" fontId="16" fillId="8" borderId="165" xfId="0" applyNumberFormat="1" applyFont="1" applyFill="1" applyBorder="1" applyAlignment="1" applyProtection="1">
      <alignment horizontal="center" vertical="center"/>
      <protection locked="0"/>
    </xf>
    <xf numFmtId="176" fontId="16" fillId="8" borderId="163" xfId="0" applyNumberFormat="1" applyFont="1" applyFill="1" applyBorder="1" applyAlignment="1" applyProtection="1">
      <alignment horizontal="center" vertical="center"/>
      <protection locked="0"/>
    </xf>
    <xf numFmtId="176" fontId="16" fillId="8" borderId="166"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wrapText="1"/>
    </xf>
    <xf numFmtId="0" fontId="6" fillId="18" borderId="196" xfId="0" applyFont="1" applyFill="1" applyBorder="1" applyAlignment="1" applyProtection="1">
      <alignment horizontal="left" vertical="center" wrapText="1"/>
    </xf>
    <xf numFmtId="0" fontId="6" fillId="18" borderId="197" xfId="0" applyFont="1" applyFill="1" applyBorder="1" applyAlignment="1" applyProtection="1">
      <alignment horizontal="left" vertical="center" wrapText="1"/>
    </xf>
    <xf numFmtId="0" fontId="6" fillId="18" borderId="0" xfId="0" applyFont="1" applyFill="1" applyBorder="1" applyAlignment="1" applyProtection="1">
      <alignment horizontal="left" vertical="center" wrapText="1"/>
    </xf>
    <xf numFmtId="0" fontId="6" fillId="18" borderId="199" xfId="0" applyFont="1" applyFill="1" applyBorder="1" applyAlignment="1" applyProtection="1">
      <alignment horizontal="left" vertical="center" wrapText="1"/>
    </xf>
    <xf numFmtId="0" fontId="8" fillId="18" borderId="195" xfId="0" applyFont="1" applyFill="1" applyBorder="1" applyAlignment="1" applyProtection="1">
      <alignment horizontal="center" vertical="center"/>
    </xf>
    <xf numFmtId="0" fontId="8" fillId="18" borderId="196" xfId="0" applyFont="1" applyFill="1" applyBorder="1" applyAlignment="1" applyProtection="1">
      <alignment horizontal="center" vertical="center"/>
    </xf>
    <xf numFmtId="0" fontId="8" fillId="18" borderId="198" xfId="0" applyFont="1" applyFill="1" applyBorder="1" applyAlignment="1" applyProtection="1">
      <alignment horizontal="center" vertical="center"/>
    </xf>
    <xf numFmtId="0" fontId="8" fillId="18" borderId="0" xfId="0" applyFont="1" applyFill="1" applyBorder="1" applyAlignment="1" applyProtection="1">
      <alignment horizontal="center" vertical="center"/>
    </xf>
    <xf numFmtId="0" fontId="3" fillId="18" borderId="45" xfId="0" applyFont="1" applyFill="1" applyBorder="1" applyAlignment="1" applyProtection="1">
      <alignment horizontal="center" vertical="center" textRotation="255"/>
    </xf>
    <xf numFmtId="0" fontId="3" fillId="18" borderId="81" xfId="0" applyFont="1" applyFill="1" applyBorder="1" applyAlignment="1" applyProtection="1">
      <alignment horizontal="center" vertical="center" textRotation="255"/>
    </xf>
    <xf numFmtId="0" fontId="3" fillId="18" borderId="82" xfId="0" applyFont="1" applyFill="1" applyBorder="1" applyAlignment="1" applyProtection="1">
      <alignment horizontal="center" vertical="center" textRotation="255"/>
    </xf>
    <xf numFmtId="0" fontId="8" fillId="18" borderId="20" xfId="0" applyFont="1" applyFill="1" applyBorder="1" applyAlignment="1" applyProtection="1">
      <alignment horizontal="center" vertical="center" wrapText="1"/>
    </xf>
    <xf numFmtId="0" fontId="8" fillId="18" borderId="14" xfId="0" applyFont="1" applyFill="1" applyBorder="1" applyAlignment="1" applyProtection="1">
      <alignment horizontal="center" vertical="center" wrapText="1"/>
    </xf>
    <xf numFmtId="0" fontId="8" fillId="18" borderId="65" xfId="0" applyFont="1" applyFill="1" applyBorder="1" applyAlignment="1" applyProtection="1">
      <alignment horizontal="center" vertical="center" wrapText="1"/>
    </xf>
    <xf numFmtId="0" fontId="3" fillId="0" borderId="38"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17" borderId="81" xfId="0" applyFont="1" applyFill="1" applyBorder="1" applyAlignment="1" applyProtection="1">
      <alignment horizontal="center" vertical="center" textRotation="255" wrapText="1"/>
    </xf>
    <xf numFmtId="0" fontId="3" fillId="17" borderId="162" xfId="0" applyFont="1" applyFill="1" applyBorder="1" applyAlignment="1" applyProtection="1">
      <alignment horizontal="center" vertical="center" textRotation="255" wrapText="1"/>
    </xf>
    <xf numFmtId="0" fontId="39" fillId="12" borderId="17" xfId="0" applyFont="1" applyFill="1" applyBorder="1" applyAlignment="1" applyProtection="1">
      <alignment horizontal="center" vertical="center"/>
    </xf>
    <xf numFmtId="0" fontId="39" fillId="12" borderId="18" xfId="0" applyFont="1" applyFill="1" applyBorder="1" applyAlignment="1" applyProtection="1">
      <alignment horizontal="center" vertical="center"/>
    </xf>
    <xf numFmtId="0" fontId="39" fillId="12" borderId="19" xfId="0" applyFont="1" applyFill="1" applyBorder="1" applyAlignment="1" applyProtection="1">
      <alignment horizontal="center" vertical="center"/>
    </xf>
    <xf numFmtId="176" fontId="16" fillId="8" borderId="81" xfId="0" applyNumberFormat="1" applyFont="1" applyFill="1" applyBorder="1" applyAlignment="1" applyProtection="1">
      <alignment horizontal="center" vertical="center"/>
      <protection locked="0"/>
    </xf>
    <xf numFmtId="176" fontId="16" fillId="8" borderId="162" xfId="0" applyNumberFormat="1" applyFont="1" applyFill="1" applyBorder="1" applyAlignment="1" applyProtection="1">
      <alignment horizontal="center" vertical="center"/>
      <protection locked="0"/>
    </xf>
    <xf numFmtId="176" fontId="16" fillId="8" borderId="161" xfId="0" applyNumberFormat="1" applyFont="1" applyFill="1" applyBorder="1" applyAlignment="1" applyProtection="1">
      <alignment horizontal="center" vertical="center"/>
      <protection locked="0"/>
    </xf>
    <xf numFmtId="176" fontId="16" fillId="8" borderId="164" xfId="0" applyNumberFormat="1" applyFont="1" applyFill="1" applyBorder="1" applyAlignment="1" applyProtection="1">
      <alignment horizontal="center" vertical="center"/>
      <protection locked="0"/>
    </xf>
    <xf numFmtId="182" fontId="3" fillId="8" borderId="245" xfId="0" applyNumberFormat="1" applyFont="1" applyFill="1" applyBorder="1" applyAlignment="1" applyProtection="1">
      <alignment horizontal="center" vertical="center"/>
      <protection locked="0"/>
    </xf>
    <xf numFmtId="182" fontId="3" fillId="8" borderId="246" xfId="0" applyNumberFormat="1" applyFont="1" applyFill="1" applyBorder="1" applyAlignment="1" applyProtection="1">
      <alignment horizontal="center" vertical="center"/>
      <protection locked="0"/>
    </xf>
    <xf numFmtId="182" fontId="3" fillId="8" borderId="247" xfId="0" applyNumberFormat="1" applyFont="1" applyFill="1" applyBorder="1" applyAlignment="1" applyProtection="1">
      <alignment horizontal="center" vertical="center"/>
      <protection locked="0"/>
    </xf>
    <xf numFmtId="182" fontId="3" fillId="8" borderId="248" xfId="0" applyNumberFormat="1" applyFont="1" applyFill="1" applyBorder="1" applyAlignment="1" applyProtection="1">
      <alignment horizontal="center" vertical="center"/>
      <protection locked="0"/>
    </xf>
    <xf numFmtId="182" fontId="3" fillId="8" borderId="249" xfId="0" applyNumberFormat="1" applyFont="1" applyFill="1" applyBorder="1" applyAlignment="1" applyProtection="1">
      <alignment horizontal="center" vertical="center"/>
      <protection locked="0"/>
    </xf>
    <xf numFmtId="182" fontId="3" fillId="8" borderId="250" xfId="0" applyNumberFormat="1" applyFont="1" applyFill="1" applyBorder="1" applyAlignment="1" applyProtection="1">
      <alignment horizontal="center" vertical="center"/>
      <protection locked="0"/>
    </xf>
    <xf numFmtId="182" fontId="3" fillId="8" borderId="251" xfId="0" applyNumberFormat="1" applyFont="1" applyFill="1" applyBorder="1" applyAlignment="1" applyProtection="1">
      <alignment horizontal="center" vertical="center"/>
      <protection locked="0"/>
    </xf>
    <xf numFmtId="176" fontId="3" fillId="8" borderId="38" xfId="0" applyNumberFormat="1" applyFont="1" applyFill="1" applyBorder="1" applyAlignment="1" applyProtection="1">
      <alignment horizontal="center" vertical="center" shrinkToFit="1"/>
      <protection locked="0"/>
    </xf>
    <xf numFmtId="176" fontId="3" fillId="8" borderId="13" xfId="0" applyNumberFormat="1" applyFont="1" applyFill="1" applyBorder="1" applyAlignment="1" applyProtection="1">
      <alignment horizontal="center" vertical="center" shrinkToFit="1"/>
      <protection locked="0"/>
    </xf>
    <xf numFmtId="176" fontId="3" fillId="8" borderId="256" xfId="0" applyNumberFormat="1" applyFont="1" applyFill="1" applyBorder="1" applyAlignment="1" applyProtection="1">
      <alignment horizontal="center" vertical="center" shrinkToFit="1"/>
      <protection locked="0"/>
    </xf>
    <xf numFmtId="176" fontId="3" fillId="8" borderId="44" xfId="0" applyNumberFormat="1" applyFont="1" applyFill="1" applyBorder="1" applyAlignment="1" applyProtection="1">
      <alignment horizontal="center" vertical="center" shrinkToFit="1"/>
      <protection locked="0"/>
    </xf>
    <xf numFmtId="176" fontId="3" fillId="8" borderId="43" xfId="0" applyNumberFormat="1" applyFont="1" applyFill="1" applyBorder="1" applyAlignment="1" applyProtection="1">
      <alignment horizontal="center" vertical="center" shrinkToFit="1"/>
      <protection locked="0"/>
    </xf>
    <xf numFmtId="176" fontId="3" fillId="8" borderId="191" xfId="0" applyNumberFormat="1" applyFont="1" applyFill="1" applyBorder="1" applyAlignment="1" applyProtection="1">
      <alignment horizontal="center" vertical="center" shrinkToFit="1"/>
      <protection locked="0"/>
    </xf>
    <xf numFmtId="176" fontId="3" fillId="8" borderId="257" xfId="0" applyNumberFormat="1" applyFont="1" applyFill="1" applyBorder="1" applyAlignment="1" applyProtection="1">
      <alignment horizontal="center" vertical="center" shrinkToFit="1"/>
      <protection locked="0"/>
    </xf>
    <xf numFmtId="176" fontId="3" fillId="8" borderId="4" xfId="0" applyNumberFormat="1" applyFont="1" applyFill="1" applyBorder="1" applyAlignment="1" applyProtection="1">
      <alignment horizontal="center" vertical="center" shrinkToFit="1"/>
      <protection locked="0"/>
    </xf>
    <xf numFmtId="176" fontId="3" fillId="8" borderId="78" xfId="0" applyNumberFormat="1" applyFont="1" applyFill="1" applyBorder="1" applyAlignment="1" applyProtection="1">
      <alignment horizontal="center" vertical="center" shrinkToFit="1"/>
      <protection locked="0"/>
    </xf>
    <xf numFmtId="176" fontId="3" fillId="8" borderId="79" xfId="0" applyNumberFormat="1" applyFont="1" applyFill="1" applyBorder="1" applyAlignment="1" applyProtection="1">
      <alignment horizontal="center" vertical="center" shrinkToFit="1"/>
      <protection locked="0"/>
    </xf>
    <xf numFmtId="182" fontId="3" fillId="8" borderId="252" xfId="0" applyNumberFormat="1" applyFont="1" applyFill="1" applyBorder="1" applyAlignment="1" applyProtection="1">
      <alignment horizontal="center" vertical="center"/>
      <protection locked="0"/>
    </xf>
    <xf numFmtId="182" fontId="3" fillId="8" borderId="253" xfId="0" applyNumberFormat="1" applyFont="1" applyFill="1" applyBorder="1" applyAlignment="1" applyProtection="1">
      <alignment horizontal="center" vertical="center"/>
      <protection locked="0"/>
    </xf>
    <xf numFmtId="181" fontId="3" fillId="8" borderId="168" xfId="0" applyNumberFormat="1" applyFont="1" applyFill="1" applyBorder="1" applyAlignment="1" applyProtection="1">
      <alignment horizontal="center" vertical="center"/>
      <protection locked="0"/>
    </xf>
    <xf numFmtId="181" fontId="3" fillId="8" borderId="29" xfId="0" applyNumberFormat="1" applyFont="1" applyFill="1" applyBorder="1" applyAlignment="1" applyProtection="1">
      <alignment horizontal="center" vertical="center"/>
      <protection locked="0"/>
    </xf>
    <xf numFmtId="181" fontId="3" fillId="8" borderId="170" xfId="0" applyNumberFormat="1" applyFont="1" applyFill="1" applyBorder="1" applyAlignment="1" applyProtection="1">
      <alignment horizontal="center" vertical="center"/>
      <protection locked="0"/>
    </xf>
    <xf numFmtId="181" fontId="3" fillId="8" borderId="187" xfId="0" applyNumberFormat="1" applyFont="1" applyFill="1" applyBorder="1" applyAlignment="1" applyProtection="1">
      <alignment horizontal="center" vertical="center"/>
      <protection locked="0"/>
    </xf>
    <xf numFmtId="181" fontId="3" fillId="8" borderId="93" xfId="0" applyNumberFormat="1" applyFont="1" applyFill="1" applyBorder="1" applyAlignment="1" applyProtection="1">
      <alignment horizontal="center" vertical="center"/>
      <protection locked="0"/>
    </xf>
    <xf numFmtId="181" fontId="3" fillId="8" borderId="188" xfId="0" applyNumberFormat="1" applyFont="1" applyFill="1" applyBorder="1" applyAlignment="1" applyProtection="1">
      <alignment horizontal="center" vertical="center"/>
      <protection locked="0"/>
    </xf>
    <xf numFmtId="181" fontId="3" fillId="8" borderId="78" xfId="0" applyNumberFormat="1" applyFont="1" applyFill="1" applyBorder="1" applyAlignment="1" applyProtection="1">
      <alignment horizontal="center" vertical="center"/>
      <protection locked="0"/>
    </xf>
    <xf numFmtId="181" fontId="3" fillId="8" borderId="43" xfId="0" applyNumberFormat="1" applyFont="1" applyFill="1" applyBorder="1" applyAlignment="1" applyProtection="1">
      <alignment horizontal="center" vertical="center"/>
      <protection locked="0"/>
    </xf>
    <xf numFmtId="181" fontId="3" fillId="8" borderId="189" xfId="0" applyNumberFormat="1" applyFont="1" applyFill="1" applyBorder="1" applyAlignment="1" applyProtection="1">
      <alignment horizontal="center" vertical="center"/>
      <protection locked="0"/>
    </xf>
    <xf numFmtId="180" fontId="3" fillId="8" borderId="158" xfId="0" applyNumberFormat="1" applyFont="1" applyFill="1" applyBorder="1" applyAlignment="1" applyProtection="1">
      <alignment horizontal="center" vertical="center" shrinkToFit="1"/>
      <protection locked="0"/>
    </xf>
    <xf numFmtId="180" fontId="3" fillId="8" borderId="169" xfId="0" applyNumberFormat="1" applyFont="1" applyFill="1" applyBorder="1" applyAlignment="1" applyProtection="1">
      <alignment horizontal="center" vertical="center" shrinkToFit="1"/>
      <protection locked="0"/>
    </xf>
    <xf numFmtId="181" fontId="3" fillId="8" borderId="158" xfId="0" applyNumberFormat="1" applyFont="1" applyFill="1" applyBorder="1" applyAlignment="1" applyProtection="1">
      <alignment horizontal="center" vertical="center"/>
      <protection locked="0"/>
    </xf>
    <xf numFmtId="181" fontId="3" fillId="8" borderId="169" xfId="0" applyNumberFormat="1" applyFont="1" applyFill="1" applyBorder="1" applyAlignment="1" applyProtection="1">
      <alignment horizontal="center" vertical="center"/>
      <protection locked="0"/>
    </xf>
    <xf numFmtId="181" fontId="3" fillId="8" borderId="213" xfId="0" applyNumberFormat="1" applyFont="1" applyFill="1" applyBorder="1" applyAlignment="1" applyProtection="1">
      <alignment horizontal="center" vertical="center"/>
      <protection locked="0"/>
    </xf>
    <xf numFmtId="180" fontId="3" fillId="8" borderId="83" xfId="0" applyNumberFormat="1" applyFont="1" applyFill="1" applyBorder="1" applyAlignment="1" applyProtection="1">
      <alignment horizontal="center" vertical="center" shrinkToFit="1"/>
      <protection locked="0"/>
    </xf>
    <xf numFmtId="180" fontId="3" fillId="9" borderId="217" xfId="0" applyNumberFormat="1" applyFont="1" applyFill="1" applyBorder="1" applyAlignment="1" applyProtection="1">
      <alignment horizontal="center" vertical="center"/>
    </xf>
    <xf numFmtId="180" fontId="3" fillId="9" borderId="89" xfId="0" applyNumberFormat="1" applyFont="1" applyFill="1" applyBorder="1" applyAlignment="1" applyProtection="1">
      <alignment horizontal="center" vertical="center"/>
    </xf>
    <xf numFmtId="180" fontId="3" fillId="9" borderId="218" xfId="0" applyNumberFormat="1" applyFont="1" applyFill="1" applyBorder="1" applyAlignment="1" applyProtection="1">
      <alignment horizontal="center" vertical="center"/>
    </xf>
    <xf numFmtId="180" fontId="3" fillId="9" borderId="90" xfId="0" applyNumberFormat="1" applyFont="1" applyFill="1" applyBorder="1" applyAlignment="1" applyProtection="1">
      <alignment horizontal="center" vertical="center"/>
    </xf>
    <xf numFmtId="180" fontId="3" fillId="9" borderId="92" xfId="0" applyNumberFormat="1" applyFont="1" applyFill="1" applyBorder="1" applyAlignment="1" applyProtection="1">
      <alignment horizontal="center" vertical="center"/>
    </xf>
    <xf numFmtId="181" fontId="3" fillId="8" borderId="77" xfId="0" applyNumberFormat="1" applyFont="1" applyFill="1" applyBorder="1" applyAlignment="1" applyProtection="1">
      <alignment horizontal="center" vertical="center"/>
      <protection locked="0"/>
    </xf>
    <xf numFmtId="181" fontId="3" fillId="8" borderId="160" xfId="0" applyNumberFormat="1" applyFont="1" applyFill="1" applyBorder="1" applyAlignment="1" applyProtection="1">
      <alignment horizontal="center" vertical="center"/>
      <protection locked="0"/>
    </xf>
    <xf numFmtId="181" fontId="3" fillId="8" borderId="127" xfId="0" applyNumberFormat="1" applyFont="1" applyFill="1" applyBorder="1" applyAlignment="1" applyProtection="1">
      <alignment horizontal="center" vertical="center"/>
      <protection locked="0"/>
    </xf>
    <xf numFmtId="181" fontId="3" fillId="8" borderId="190" xfId="0" applyNumberFormat="1" applyFont="1" applyFill="1" applyBorder="1" applyAlignment="1" applyProtection="1">
      <alignment horizontal="center" vertical="center"/>
      <protection locked="0"/>
    </xf>
    <xf numFmtId="181" fontId="3" fillId="8" borderId="44" xfId="0" applyNumberFormat="1" applyFont="1" applyFill="1" applyBorder="1" applyAlignment="1" applyProtection="1">
      <alignment horizontal="center" vertical="center"/>
      <protection locked="0"/>
    </xf>
    <xf numFmtId="181" fontId="3" fillId="8" borderId="191" xfId="0" applyNumberFormat="1" applyFont="1" applyFill="1" applyBorder="1" applyAlignment="1" applyProtection="1">
      <alignment horizontal="center" vertical="center"/>
      <protection locked="0"/>
    </xf>
    <xf numFmtId="0" fontId="6" fillId="0" borderId="37" xfId="0" applyFont="1" applyBorder="1" applyAlignment="1" applyProtection="1">
      <alignment horizontal="center" vertical="center"/>
    </xf>
    <xf numFmtId="0" fontId="6" fillId="0" borderId="113" xfId="0" applyFont="1" applyBorder="1" applyAlignment="1" applyProtection="1">
      <alignment horizontal="center" vertical="center"/>
    </xf>
    <xf numFmtId="0" fontId="3" fillId="0" borderId="35" xfId="0" applyFont="1" applyBorder="1" applyAlignment="1" applyProtection="1">
      <alignment horizontal="center" vertical="center"/>
    </xf>
    <xf numFmtId="0" fontId="3" fillId="0" borderId="115" xfId="0" applyFont="1" applyBorder="1" applyAlignment="1" applyProtection="1">
      <alignment horizontal="center" vertical="center"/>
    </xf>
    <xf numFmtId="0" fontId="6" fillId="0" borderId="35" xfId="0" applyFont="1" applyBorder="1" applyAlignment="1" applyProtection="1">
      <alignment horizontal="center" vertical="center"/>
    </xf>
    <xf numFmtId="0" fontId="6" fillId="0" borderId="115" xfId="0" applyFont="1" applyBorder="1" applyAlignment="1" applyProtection="1">
      <alignment horizontal="center" vertical="center"/>
    </xf>
    <xf numFmtId="0" fontId="6" fillId="0" borderId="36" xfId="0" applyFont="1" applyBorder="1" applyAlignment="1" applyProtection="1">
      <alignment horizontal="center" vertical="center"/>
    </xf>
    <xf numFmtId="0" fontId="6" fillId="0" borderId="116" xfId="0" applyFont="1" applyBorder="1" applyAlignment="1" applyProtection="1">
      <alignment horizontal="center" vertical="center"/>
    </xf>
    <xf numFmtId="0" fontId="3" fillId="6" borderId="21" xfId="0" applyFont="1" applyFill="1" applyBorder="1" applyAlignment="1" applyProtection="1">
      <alignment horizontal="center" vertical="center"/>
    </xf>
    <xf numFmtId="0" fontId="3" fillId="6" borderId="48" xfId="0" applyFont="1" applyFill="1" applyBorder="1" applyAlignment="1" applyProtection="1">
      <alignment horizontal="center" vertical="center"/>
    </xf>
    <xf numFmtId="0" fontId="10" fillId="13" borderId="37" xfId="0" applyFont="1" applyFill="1" applyBorder="1" applyAlignment="1" applyProtection="1">
      <alignment horizontal="center" vertical="center"/>
    </xf>
    <xf numFmtId="0" fontId="6" fillId="13" borderId="35" xfId="0" applyFont="1" applyFill="1" applyBorder="1" applyAlignment="1" applyProtection="1">
      <alignment horizontal="center" vertical="top"/>
    </xf>
    <xf numFmtId="180" fontId="3" fillId="8" borderId="215" xfId="0" applyNumberFormat="1" applyFont="1" applyFill="1" applyBorder="1" applyAlignment="1" applyProtection="1">
      <alignment horizontal="center" vertical="center"/>
      <protection locked="0"/>
    </xf>
    <xf numFmtId="180" fontId="3" fillId="8" borderId="147" xfId="0" applyNumberFormat="1" applyFont="1" applyFill="1" applyBorder="1" applyAlignment="1" applyProtection="1">
      <alignment horizontal="center" vertical="center"/>
      <protection locked="0"/>
    </xf>
    <xf numFmtId="180" fontId="3" fillId="8" borderId="216" xfId="0" applyNumberFormat="1" applyFont="1" applyFill="1" applyBorder="1" applyAlignment="1" applyProtection="1">
      <alignment horizontal="center" vertical="center"/>
      <protection locked="0"/>
    </xf>
    <xf numFmtId="0" fontId="3" fillId="12" borderId="103" xfId="0" applyFont="1" applyFill="1" applyBorder="1" applyAlignment="1" applyProtection="1">
      <alignment horizontal="right" vertical="center"/>
    </xf>
    <xf numFmtId="0" fontId="3" fillId="12" borderId="18" xfId="0" applyFont="1" applyFill="1" applyBorder="1" applyAlignment="1" applyProtection="1">
      <alignment horizontal="right" vertical="center"/>
    </xf>
    <xf numFmtId="179" fontId="5" fillId="12" borderId="18" xfId="0" applyNumberFormat="1" applyFont="1" applyFill="1" applyBorder="1" applyAlignment="1" applyProtection="1">
      <alignment horizontal="center" vertical="center"/>
    </xf>
    <xf numFmtId="179" fontId="5" fillId="12" borderId="104" xfId="0" applyNumberFormat="1" applyFont="1" applyFill="1" applyBorder="1" applyAlignment="1" applyProtection="1">
      <alignment horizontal="center" vertical="center"/>
    </xf>
    <xf numFmtId="179" fontId="5" fillId="12" borderId="19" xfId="0" applyNumberFormat="1" applyFont="1" applyFill="1" applyBorder="1" applyAlignment="1" applyProtection="1">
      <alignment horizontal="center" vertical="center"/>
    </xf>
    <xf numFmtId="181" fontId="4" fillId="6" borderId="3" xfId="0" applyNumberFormat="1" applyFont="1" applyFill="1" applyBorder="1" applyAlignment="1" applyProtection="1">
      <alignment horizontal="center" vertical="center" wrapText="1"/>
    </xf>
    <xf numFmtId="181" fontId="4" fillId="6" borderId="0" xfId="0" applyNumberFormat="1" applyFont="1" applyFill="1" applyBorder="1" applyAlignment="1" applyProtection="1">
      <alignment horizontal="center" vertical="center"/>
    </xf>
    <xf numFmtId="181" fontId="4" fillId="6" borderId="2" xfId="0" applyNumberFormat="1" applyFont="1" applyFill="1" applyBorder="1" applyAlignment="1" applyProtection="1">
      <alignment horizontal="center" vertical="center"/>
    </xf>
    <xf numFmtId="181" fontId="4" fillId="6" borderId="5" xfId="0" applyNumberFormat="1" applyFont="1" applyFill="1" applyBorder="1" applyAlignment="1" applyProtection="1">
      <alignment horizontal="center" vertical="center"/>
    </xf>
    <xf numFmtId="181" fontId="4" fillId="6" borderId="10" xfId="0" applyNumberFormat="1" applyFont="1" applyFill="1" applyBorder="1" applyAlignment="1" applyProtection="1">
      <alignment horizontal="center" vertical="center"/>
    </xf>
    <xf numFmtId="181" fontId="4" fillId="6" borderId="39" xfId="0" applyNumberFormat="1" applyFont="1" applyFill="1" applyBorder="1" applyAlignment="1" applyProtection="1">
      <alignment horizontal="center" vertical="center"/>
    </xf>
    <xf numFmtId="181" fontId="3" fillId="8" borderId="122" xfId="0" applyNumberFormat="1" applyFont="1" applyFill="1" applyBorder="1" applyAlignment="1" applyProtection="1">
      <alignment horizontal="center" vertical="center"/>
      <protection locked="0"/>
    </xf>
    <xf numFmtId="181" fontId="3" fillId="8" borderId="79" xfId="0" applyNumberFormat="1" applyFont="1" applyFill="1" applyBorder="1" applyAlignment="1" applyProtection="1">
      <alignment horizontal="center" vertical="center"/>
      <protection locked="0"/>
    </xf>
    <xf numFmtId="181" fontId="3" fillId="8" borderId="159" xfId="0" applyNumberFormat="1" applyFont="1" applyFill="1" applyBorder="1" applyAlignment="1" applyProtection="1">
      <alignment horizontal="center" vertical="center"/>
      <protection locked="0"/>
    </xf>
    <xf numFmtId="181" fontId="3" fillId="8" borderId="83" xfId="0" applyNumberFormat="1" applyFont="1" applyFill="1" applyBorder="1" applyAlignment="1" applyProtection="1">
      <alignment horizontal="center" vertical="center"/>
      <protection locked="0"/>
    </xf>
    <xf numFmtId="0" fontId="6" fillId="0" borderId="140" xfId="0" applyFont="1" applyBorder="1" applyAlignment="1" applyProtection="1">
      <alignment horizontal="center" vertical="center" wrapText="1"/>
    </xf>
    <xf numFmtId="0" fontId="6" fillId="0" borderId="135" xfId="0" applyFont="1" applyBorder="1" applyAlignment="1" applyProtection="1">
      <alignment horizontal="center" vertical="center" wrapText="1"/>
    </xf>
    <xf numFmtId="0" fontId="6" fillId="0" borderId="34" xfId="0" applyFont="1" applyBorder="1" applyAlignment="1" applyProtection="1">
      <alignment horizontal="center" vertical="center" wrapText="1"/>
    </xf>
    <xf numFmtId="180" fontId="3" fillId="8" borderId="28" xfId="0" applyNumberFormat="1" applyFont="1" applyFill="1" applyBorder="1" applyAlignment="1" applyProtection="1">
      <alignment horizontal="center" vertical="center"/>
      <protection locked="0"/>
    </xf>
    <xf numFmtId="180" fontId="3" fillId="8" borderId="157" xfId="0" applyNumberFormat="1" applyFont="1" applyFill="1" applyBorder="1" applyAlignment="1" applyProtection="1">
      <alignment horizontal="center" vertical="center"/>
      <protection locked="0"/>
    </xf>
    <xf numFmtId="0" fontId="8" fillId="0" borderId="140" xfId="0" applyFont="1" applyBorder="1" applyAlignment="1" applyProtection="1">
      <alignment horizontal="center" vertical="center"/>
    </xf>
    <xf numFmtId="0" fontId="8" fillId="0" borderId="135" xfId="0" applyFont="1" applyBorder="1" applyAlignment="1" applyProtection="1">
      <alignment horizontal="center" vertical="center"/>
    </xf>
    <xf numFmtId="0" fontId="8" fillId="0" borderId="34" xfId="0" applyFont="1" applyBorder="1" applyAlignment="1" applyProtection="1">
      <alignment horizontal="center" vertical="center"/>
    </xf>
    <xf numFmtId="0" fontId="39" fillId="12" borderId="41" xfId="0" applyFont="1" applyFill="1" applyBorder="1" applyAlignment="1" applyProtection="1">
      <alignment horizontal="center" vertical="center" textRotation="255" wrapText="1"/>
    </xf>
    <xf numFmtId="0" fontId="39" fillId="12" borderId="6" xfId="0" applyFont="1" applyFill="1" applyBorder="1" applyAlignment="1" applyProtection="1">
      <alignment horizontal="center" vertical="center" textRotation="255" wrapText="1"/>
    </xf>
    <xf numFmtId="0" fontId="39" fillId="12" borderId="102" xfId="0" applyFont="1" applyFill="1" applyBorder="1" applyAlignment="1" applyProtection="1">
      <alignment horizontal="center" vertical="center" textRotation="255" wrapText="1"/>
    </xf>
    <xf numFmtId="0" fontId="39" fillId="12" borderId="42" xfId="0" applyFont="1" applyFill="1" applyBorder="1" applyAlignment="1" applyProtection="1">
      <alignment horizontal="center" vertical="center" textRotation="255" wrapText="1"/>
    </xf>
    <xf numFmtId="0" fontId="39" fillId="12" borderId="0" xfId="0" applyFont="1" applyFill="1" applyBorder="1" applyAlignment="1" applyProtection="1">
      <alignment horizontal="center" vertical="center" textRotation="255" wrapText="1"/>
    </xf>
    <xf numFmtId="0" fontId="39" fillId="12" borderId="2" xfId="0" applyFont="1" applyFill="1" applyBorder="1" applyAlignment="1" applyProtection="1">
      <alignment horizontal="center" vertical="center" textRotation="255" wrapText="1"/>
    </xf>
    <xf numFmtId="0" fontId="39" fillId="12" borderId="1" xfId="0" applyFont="1" applyFill="1" applyBorder="1" applyAlignment="1" applyProtection="1">
      <alignment horizontal="center" vertical="center" textRotation="255" wrapText="1"/>
    </xf>
    <xf numFmtId="0" fontId="39" fillId="12" borderId="8" xfId="0" applyFont="1" applyFill="1" applyBorder="1" applyAlignment="1" applyProtection="1">
      <alignment horizontal="center" vertical="center" textRotation="255" wrapText="1"/>
    </xf>
    <xf numFmtId="0" fontId="39" fillId="12" borderId="40" xfId="0" applyFont="1" applyFill="1" applyBorder="1" applyAlignment="1" applyProtection="1">
      <alignment horizontal="center" vertical="center" textRotation="255" wrapText="1"/>
    </xf>
    <xf numFmtId="185" fontId="3" fillId="8" borderId="206" xfId="0" applyNumberFormat="1" applyFont="1" applyFill="1" applyBorder="1" applyAlignment="1" applyProtection="1">
      <alignment horizontal="center" vertical="center"/>
      <protection locked="0"/>
    </xf>
    <xf numFmtId="185" fontId="3" fillId="8" borderId="207" xfId="0" applyNumberFormat="1" applyFont="1" applyFill="1" applyBorder="1" applyAlignment="1" applyProtection="1">
      <alignment horizontal="center" vertical="center"/>
      <protection locked="0"/>
    </xf>
    <xf numFmtId="180" fontId="3" fillId="8" borderId="159" xfId="0" applyNumberFormat="1" applyFont="1" applyFill="1" applyBorder="1" applyAlignment="1" applyProtection="1">
      <alignment horizontal="center" vertical="center" shrinkToFit="1"/>
      <protection locked="0"/>
    </xf>
    <xf numFmtId="180" fontId="3" fillId="8" borderId="156" xfId="0" applyNumberFormat="1" applyFont="1" applyFill="1" applyBorder="1" applyAlignment="1" applyProtection="1">
      <alignment horizontal="center" vertical="center"/>
      <protection locked="0"/>
    </xf>
    <xf numFmtId="180" fontId="3" fillId="9" borderId="206" xfId="0" applyNumberFormat="1" applyFont="1" applyFill="1" applyBorder="1" applyAlignment="1" applyProtection="1">
      <alignment horizontal="center" vertical="center"/>
    </xf>
    <xf numFmtId="180" fontId="3" fillId="9" borderId="207" xfId="0" applyNumberFormat="1" applyFont="1" applyFill="1" applyBorder="1" applyAlignment="1" applyProtection="1">
      <alignment horizontal="center" vertical="center"/>
    </xf>
    <xf numFmtId="180" fontId="3" fillId="9" borderId="208" xfId="0" applyNumberFormat="1" applyFont="1" applyFill="1" applyBorder="1" applyAlignment="1" applyProtection="1">
      <alignment horizontal="center" vertical="center"/>
    </xf>
    <xf numFmtId="0" fontId="3" fillId="12" borderId="153" xfId="0" applyFont="1" applyFill="1" applyBorder="1" applyAlignment="1" applyProtection="1">
      <alignment horizontal="center" vertical="center"/>
    </xf>
    <xf numFmtId="0" fontId="3" fillId="12" borderId="154" xfId="0" applyFont="1" applyFill="1" applyBorder="1" applyAlignment="1" applyProtection="1">
      <alignment horizontal="center" vertical="center"/>
    </xf>
    <xf numFmtId="0" fontId="3" fillId="12" borderId="155" xfId="0" applyFont="1" applyFill="1" applyBorder="1" applyAlignment="1" applyProtection="1">
      <alignment horizontal="center" vertical="center"/>
    </xf>
    <xf numFmtId="0" fontId="18" fillId="0" borderId="42" xfId="0" applyFont="1" applyBorder="1" applyAlignment="1" applyProtection="1">
      <alignment horizontal="center" vertical="center" wrapText="1"/>
    </xf>
    <xf numFmtId="0" fontId="18" fillId="0" borderId="0" xfId="0" applyFont="1" applyAlignment="1" applyProtection="1">
      <alignment horizontal="center" vertical="center" wrapText="1"/>
    </xf>
    <xf numFmtId="0" fontId="18" fillId="0" borderId="12" xfId="0" applyFont="1" applyBorder="1" applyAlignment="1" applyProtection="1">
      <alignment horizontal="center" vertical="center" wrapText="1"/>
    </xf>
    <xf numFmtId="0" fontId="18" fillId="0" borderId="1"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9" xfId="0" applyFont="1" applyBorder="1" applyAlignment="1" applyProtection="1">
      <alignment horizontal="center" vertical="center" wrapText="1"/>
    </xf>
    <xf numFmtId="177" fontId="5" fillId="0" borderId="21" xfId="0" applyNumberFormat="1" applyFont="1" applyBorder="1" applyAlignment="1" applyProtection="1">
      <alignment horizontal="center" vertical="center"/>
    </xf>
    <xf numFmtId="0" fontId="8" fillId="0" borderId="112"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119" xfId="0" applyFont="1" applyBorder="1" applyAlignment="1" applyProtection="1">
      <alignment horizontal="center" vertical="center"/>
    </xf>
    <xf numFmtId="0" fontId="17" fillId="13" borderId="41" xfId="0" applyFont="1" applyFill="1" applyBorder="1" applyAlignment="1" applyProtection="1">
      <alignment horizontal="center" vertical="center"/>
    </xf>
    <xf numFmtId="0" fontId="17" fillId="13" borderId="6" xfId="0" applyFont="1" applyFill="1" applyBorder="1" applyAlignment="1" applyProtection="1">
      <alignment horizontal="center" vertical="center"/>
    </xf>
    <xf numFmtId="0" fontId="17" fillId="13" borderId="1" xfId="0" applyFont="1" applyFill="1" applyBorder="1" applyAlignment="1" applyProtection="1">
      <alignment horizontal="center" vertical="center"/>
    </xf>
    <xf numFmtId="0" fontId="17" fillId="13" borderId="8" xfId="0" applyFont="1" applyFill="1" applyBorder="1" applyAlignment="1" applyProtection="1">
      <alignment horizontal="center" vertical="center"/>
    </xf>
    <xf numFmtId="0" fontId="8" fillId="13" borderId="49" xfId="0" applyFont="1" applyFill="1" applyBorder="1" applyAlignment="1" applyProtection="1">
      <alignment horizontal="center" vertical="center" textRotation="255" wrapText="1"/>
    </xf>
    <xf numFmtId="0" fontId="8" fillId="13" borderId="37" xfId="0" applyFont="1" applyFill="1" applyBorder="1" applyAlignment="1" applyProtection="1">
      <alignment horizontal="center" vertical="center" textRotation="255" wrapText="1"/>
    </xf>
    <xf numFmtId="0" fontId="8" fillId="13" borderId="51" xfId="0" applyFont="1" applyFill="1" applyBorder="1" applyAlignment="1" applyProtection="1">
      <alignment horizontal="center" vertical="center" textRotation="255" wrapText="1"/>
    </xf>
    <xf numFmtId="0" fontId="8" fillId="13" borderId="35" xfId="0" applyFont="1" applyFill="1" applyBorder="1" applyAlignment="1" applyProtection="1">
      <alignment horizontal="center" vertical="center" textRotation="255" wrapText="1"/>
    </xf>
    <xf numFmtId="0" fontId="8" fillId="13" borderId="52" xfId="0" applyFont="1" applyFill="1" applyBorder="1" applyAlignment="1" applyProtection="1">
      <alignment horizontal="center" vertical="center" textRotation="255" wrapText="1"/>
    </xf>
    <xf numFmtId="0" fontId="8" fillId="13" borderId="36" xfId="0" applyFont="1" applyFill="1" applyBorder="1" applyAlignment="1" applyProtection="1">
      <alignment horizontal="center" vertical="center" textRotation="255" wrapText="1"/>
    </xf>
    <xf numFmtId="0" fontId="3" fillId="13" borderId="37" xfId="0" applyFont="1" applyFill="1" applyBorder="1" applyAlignment="1" applyProtection="1">
      <alignment horizontal="center" vertical="center" shrinkToFit="1"/>
    </xf>
    <xf numFmtId="0" fontId="3" fillId="13" borderId="35" xfId="0" applyFont="1" applyFill="1" applyBorder="1" applyAlignment="1" applyProtection="1">
      <alignment horizontal="center" vertical="center" shrinkToFit="1"/>
    </xf>
    <xf numFmtId="0" fontId="14" fillId="0" borderId="37" xfId="0" applyFont="1" applyBorder="1" applyAlignment="1" applyProtection="1">
      <alignment horizontal="left" vertical="center" shrinkToFit="1"/>
    </xf>
    <xf numFmtId="0" fontId="14" fillId="0" borderId="35" xfId="0" applyFont="1" applyBorder="1" applyAlignment="1" applyProtection="1">
      <alignment horizontal="left" vertical="center" shrinkToFit="1"/>
    </xf>
    <xf numFmtId="0" fontId="3" fillId="0" borderId="131" xfId="0" applyFont="1" applyBorder="1" applyAlignment="1" applyProtection="1">
      <alignment horizontal="center" vertical="center" wrapText="1" shrinkToFit="1"/>
    </xf>
    <xf numFmtId="0" fontId="3" fillId="0" borderId="132" xfId="0" applyFont="1" applyBorder="1" applyAlignment="1" applyProtection="1">
      <alignment horizontal="center" vertical="center" shrinkToFit="1"/>
    </xf>
    <xf numFmtId="0" fontId="3" fillId="0" borderId="133" xfId="0" applyFont="1" applyBorder="1" applyAlignment="1" applyProtection="1">
      <alignment horizontal="center" vertical="center" shrinkToFit="1"/>
    </xf>
    <xf numFmtId="0" fontId="3" fillId="0" borderId="151" xfId="0" applyFont="1" applyBorder="1" applyAlignment="1" applyProtection="1">
      <alignment horizontal="center" vertical="center" shrinkToFit="1"/>
    </xf>
    <xf numFmtId="0" fontId="3" fillId="0" borderId="10" xfId="0" applyFont="1" applyBorder="1" applyAlignment="1" applyProtection="1">
      <alignment horizontal="center" vertical="center" shrinkToFit="1"/>
    </xf>
    <xf numFmtId="0" fontId="3" fillId="0" borderId="152" xfId="0" applyFont="1" applyBorder="1" applyAlignment="1" applyProtection="1">
      <alignment horizontal="center" vertical="center" shrinkToFit="1"/>
    </xf>
    <xf numFmtId="0" fontId="4" fillId="0" borderId="149" xfId="0" applyFont="1" applyBorder="1" applyAlignment="1" applyProtection="1">
      <alignment horizontal="center" vertical="center" shrinkToFit="1"/>
    </xf>
    <xf numFmtId="0" fontId="4" fillId="0" borderId="55" xfId="0" applyFont="1" applyBorder="1" applyAlignment="1" applyProtection="1">
      <alignment horizontal="center" vertical="center" shrinkToFit="1"/>
    </xf>
    <xf numFmtId="0" fontId="4" fillId="0" borderId="141" xfId="0" applyFont="1" applyBorder="1" applyAlignment="1" applyProtection="1">
      <alignment horizontal="center" vertical="center" shrinkToFit="1"/>
    </xf>
    <xf numFmtId="0" fontId="4" fillId="0" borderId="142" xfId="0" applyFont="1" applyBorder="1" applyAlignment="1" applyProtection="1">
      <alignment horizontal="center" vertical="center" shrinkToFit="1"/>
    </xf>
    <xf numFmtId="0" fontId="7" fillId="0" borderId="55" xfId="0" applyFont="1" applyBorder="1" applyAlignment="1" applyProtection="1">
      <alignment horizontal="center" vertical="center" shrinkToFit="1"/>
    </xf>
    <xf numFmtId="0" fontId="7" fillId="0" borderId="150" xfId="0" applyFont="1" applyBorder="1" applyAlignment="1" applyProtection="1">
      <alignment horizontal="center" vertical="center" shrinkToFit="1"/>
    </xf>
    <xf numFmtId="0" fontId="7" fillId="0" borderId="142" xfId="0" applyFont="1" applyBorder="1" applyAlignment="1" applyProtection="1">
      <alignment horizontal="center" vertical="center" shrinkToFit="1"/>
    </xf>
    <xf numFmtId="0" fontId="7" fillId="0" borderId="143" xfId="0" applyFont="1" applyBorder="1" applyAlignment="1" applyProtection="1">
      <alignment horizontal="center" vertical="center" shrinkToFit="1"/>
    </xf>
    <xf numFmtId="0" fontId="3" fillId="0" borderId="121" xfId="0" applyFont="1" applyBorder="1" applyAlignment="1" applyProtection="1">
      <alignment horizontal="center" vertical="center"/>
    </xf>
    <xf numFmtId="0" fontId="3" fillId="0" borderId="93" xfId="0" applyFont="1" applyBorder="1" applyAlignment="1" applyProtection="1">
      <alignment horizontal="center" vertical="center"/>
    </xf>
    <xf numFmtId="0" fontId="3" fillId="0" borderId="122" xfId="0" applyFont="1" applyBorder="1" applyAlignment="1" applyProtection="1">
      <alignment horizontal="center" vertical="center"/>
    </xf>
    <xf numFmtId="0" fontId="3" fillId="0" borderId="123"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2" xfId="0" applyFont="1" applyBorder="1" applyAlignment="1" applyProtection="1">
      <alignment horizontal="center" vertical="center"/>
    </xf>
    <xf numFmtId="0" fontId="3" fillId="0" borderId="124" xfId="0" applyFont="1" applyBorder="1" applyAlignment="1" applyProtection="1">
      <alignment horizontal="center" vertical="center"/>
    </xf>
    <xf numFmtId="0" fontId="3" fillId="0" borderId="125" xfId="0" applyFont="1" applyBorder="1" applyAlignment="1" applyProtection="1">
      <alignment horizontal="center" vertical="center"/>
    </xf>
    <xf numFmtId="0" fontId="3" fillId="0" borderId="126" xfId="0" applyFont="1" applyBorder="1" applyAlignment="1" applyProtection="1">
      <alignment horizontal="center" vertical="center"/>
    </xf>
    <xf numFmtId="0" fontId="3" fillId="0" borderId="128" xfId="0" applyFont="1" applyBorder="1" applyAlignment="1" applyProtection="1">
      <alignment horizontal="center" vertical="center"/>
    </xf>
    <xf numFmtId="0" fontId="3" fillId="0" borderId="129" xfId="0" applyFont="1" applyBorder="1" applyAlignment="1" applyProtection="1">
      <alignment horizontal="center" vertical="center"/>
    </xf>
    <xf numFmtId="0" fontId="3" fillId="0" borderId="130" xfId="0" applyFont="1" applyBorder="1" applyAlignment="1" applyProtection="1">
      <alignment horizontal="center" vertical="center"/>
    </xf>
    <xf numFmtId="0" fontId="31" fillId="12" borderId="41" xfId="0" applyFont="1" applyFill="1" applyBorder="1" applyAlignment="1" applyProtection="1">
      <alignment horizontal="center" vertical="center" wrapText="1"/>
    </xf>
    <xf numFmtId="0" fontId="31" fillId="12" borderId="6" xfId="0" applyFont="1" applyFill="1" applyBorder="1" applyAlignment="1" applyProtection="1">
      <alignment horizontal="center" vertical="center" wrapText="1"/>
    </xf>
    <xf numFmtId="0" fontId="31" fillId="12" borderId="75" xfId="0" applyFont="1" applyFill="1" applyBorder="1" applyAlignment="1" applyProtection="1">
      <alignment horizontal="center" vertical="center" wrapText="1"/>
    </xf>
    <xf numFmtId="0" fontId="6" fillId="13" borderId="35" xfId="0" applyFont="1" applyFill="1" applyBorder="1" applyAlignment="1" applyProtection="1">
      <alignment horizontal="center" vertical="center"/>
    </xf>
    <xf numFmtId="0" fontId="5" fillId="12" borderId="41" xfId="0" applyFont="1" applyFill="1" applyBorder="1" applyAlignment="1" applyProtection="1">
      <alignment horizontal="center" vertical="center" shrinkToFit="1"/>
    </xf>
    <xf numFmtId="0" fontId="5" fillId="12" borderId="6" xfId="0" applyFont="1" applyFill="1" applyBorder="1" applyAlignment="1" applyProtection="1">
      <alignment horizontal="center" vertical="center" shrinkToFit="1"/>
    </xf>
    <xf numFmtId="0" fontId="5" fillId="12" borderId="102" xfId="0" applyFont="1" applyFill="1" applyBorder="1" applyAlignment="1" applyProtection="1">
      <alignment horizontal="center" vertical="center" shrinkToFit="1"/>
    </xf>
    <xf numFmtId="0" fontId="5" fillId="12" borderId="1" xfId="0" applyFont="1" applyFill="1" applyBorder="1" applyAlignment="1" applyProtection="1">
      <alignment horizontal="center" vertical="center" shrinkToFit="1"/>
    </xf>
    <xf numFmtId="0" fontId="5" fillId="12" borderId="8" xfId="0" applyFont="1" applyFill="1" applyBorder="1" applyAlignment="1" applyProtection="1">
      <alignment horizontal="center" vertical="center" shrinkToFit="1"/>
    </xf>
    <xf numFmtId="0" fontId="5" fillId="12" borderId="40" xfId="0" applyFont="1" applyFill="1" applyBorder="1" applyAlignment="1" applyProtection="1">
      <alignment horizontal="center" vertical="center" shrinkToFit="1"/>
    </xf>
    <xf numFmtId="0" fontId="6" fillId="0" borderId="44"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7" fillId="0" borderId="127" xfId="0" applyFont="1" applyBorder="1" applyAlignment="1" applyProtection="1">
      <alignment horizontal="center" vertical="center" shrinkToFit="1"/>
    </xf>
    <xf numFmtId="0" fontId="7" fillId="0" borderId="93" xfId="0" applyFont="1" applyBorder="1" applyAlignment="1" applyProtection="1">
      <alignment horizontal="center" vertical="center" shrinkToFit="1"/>
    </xf>
    <xf numFmtId="0" fontId="7" fillId="0" borderId="122" xfId="0" applyFont="1" applyBorder="1" applyAlignment="1" applyProtection="1">
      <alignment horizontal="center" vertical="center" shrinkToFit="1"/>
    </xf>
    <xf numFmtId="0" fontId="4" fillId="0" borderId="0" xfId="0" applyFont="1" applyAlignment="1" applyProtection="1">
      <alignment horizontal="right" vertical="center"/>
    </xf>
    <xf numFmtId="0" fontId="6" fillId="0" borderId="127" xfId="0" applyFont="1" applyBorder="1" applyAlignment="1" applyProtection="1">
      <alignment horizontal="center" vertical="center" wrapText="1"/>
    </xf>
    <xf numFmtId="0" fontId="4" fillId="0" borderId="93" xfId="0" applyFont="1" applyBorder="1" applyAlignment="1" applyProtection="1">
      <alignment horizontal="center" vertical="center"/>
    </xf>
    <xf numFmtId="0" fontId="4" fillId="0" borderId="122" xfId="0" applyFont="1" applyBorder="1" applyAlignment="1" applyProtection="1">
      <alignment horizontal="center" vertical="center"/>
    </xf>
    <xf numFmtId="0" fontId="4" fillId="0" borderId="44" xfId="0" applyFont="1" applyBorder="1" applyAlignment="1" applyProtection="1">
      <alignment horizontal="center" vertical="center"/>
    </xf>
    <xf numFmtId="0" fontId="4" fillId="0" borderId="43" xfId="0" applyFont="1" applyBorder="1" applyAlignment="1" applyProtection="1">
      <alignment horizontal="center" vertical="center"/>
    </xf>
    <xf numFmtId="0" fontId="4" fillId="0" borderId="79" xfId="0" applyFont="1" applyBorder="1" applyAlignment="1" applyProtection="1">
      <alignment horizontal="center" vertical="center"/>
    </xf>
    <xf numFmtId="0" fontId="8" fillId="15" borderId="20" xfId="0" applyFont="1" applyFill="1" applyBorder="1" applyAlignment="1" applyProtection="1">
      <alignment horizontal="center" vertical="center"/>
    </xf>
    <xf numFmtId="0" fontId="8" fillId="15" borderId="14" xfId="0" applyFont="1" applyFill="1" applyBorder="1" applyAlignment="1" applyProtection="1">
      <alignment horizontal="center" vertical="center"/>
    </xf>
    <xf numFmtId="0" fontId="8" fillId="15" borderId="65" xfId="0" applyFont="1" applyFill="1" applyBorder="1" applyAlignment="1" applyProtection="1">
      <alignment horizontal="center" vertical="center"/>
    </xf>
    <xf numFmtId="0" fontId="7" fillId="0" borderId="140" xfId="0" applyFont="1" applyBorder="1" applyAlignment="1" applyProtection="1">
      <alignment horizontal="center" vertical="center" wrapText="1"/>
    </xf>
    <xf numFmtId="0" fontId="7" fillId="0" borderId="135" xfId="0" applyFont="1" applyBorder="1" applyAlignment="1" applyProtection="1">
      <alignment horizontal="center" vertical="center" wrapText="1"/>
    </xf>
    <xf numFmtId="0" fontId="7" fillId="0" borderId="34" xfId="0" applyFont="1" applyBorder="1" applyAlignment="1" applyProtection="1">
      <alignment horizontal="center" vertical="center" wrapText="1"/>
    </xf>
    <xf numFmtId="0" fontId="7" fillId="0" borderId="127" xfId="0" applyFont="1" applyBorder="1" applyAlignment="1" applyProtection="1">
      <alignment horizontal="center" vertical="center" wrapText="1"/>
    </xf>
    <xf numFmtId="0" fontId="7" fillId="0" borderId="93" xfId="0" applyFont="1" applyBorder="1" applyAlignment="1" applyProtection="1">
      <alignment horizontal="center" vertical="center" wrapText="1"/>
    </xf>
    <xf numFmtId="0" fontId="7" fillId="0" borderId="122" xfId="0" applyFont="1" applyBorder="1" applyAlignment="1" applyProtection="1">
      <alignment horizontal="center" vertical="center" wrapText="1"/>
    </xf>
    <xf numFmtId="185" fontId="3" fillId="8" borderId="237" xfId="0" applyNumberFormat="1" applyFont="1" applyFill="1" applyBorder="1" applyAlignment="1" applyProtection="1">
      <alignment horizontal="center" vertical="center"/>
      <protection locked="0"/>
    </xf>
    <xf numFmtId="180" fontId="3" fillId="8" borderId="168" xfId="0" applyNumberFormat="1" applyFont="1" applyFill="1" applyBorder="1" applyAlignment="1" applyProtection="1">
      <alignment horizontal="center" vertical="center"/>
      <protection locked="0"/>
    </xf>
    <xf numFmtId="0" fontId="4" fillId="0" borderId="127" xfId="0" applyFont="1" applyBorder="1" applyAlignment="1" applyProtection="1">
      <alignment horizontal="center" vertical="center" wrapText="1"/>
    </xf>
    <xf numFmtId="0" fontId="7" fillId="0" borderId="140" xfId="0" applyFont="1" applyBorder="1" applyAlignment="1" applyProtection="1">
      <alignment horizontal="center" vertical="center"/>
    </xf>
    <xf numFmtId="0" fontId="7" fillId="0" borderId="135" xfId="0" applyFont="1" applyBorder="1" applyAlignment="1" applyProtection="1">
      <alignment horizontal="center" vertical="center"/>
    </xf>
    <xf numFmtId="0" fontId="7" fillId="0" borderId="34" xfId="0" applyFont="1" applyBorder="1" applyAlignment="1" applyProtection="1">
      <alignment horizontal="center" vertical="center"/>
    </xf>
    <xf numFmtId="0" fontId="4" fillId="0" borderId="203" xfId="0" applyFont="1" applyFill="1" applyBorder="1" applyAlignment="1" applyProtection="1">
      <alignment horizontal="center" vertical="center" wrapText="1"/>
    </xf>
    <xf numFmtId="0" fontId="4" fillId="0" borderId="204" xfId="0" applyFont="1" applyFill="1" applyBorder="1" applyAlignment="1" applyProtection="1">
      <alignment horizontal="center" vertical="center"/>
    </xf>
    <xf numFmtId="0" fontId="4" fillId="0" borderId="205" xfId="0" applyFont="1" applyFill="1" applyBorder="1" applyAlignment="1" applyProtection="1">
      <alignment horizontal="center" vertical="center"/>
    </xf>
    <xf numFmtId="176" fontId="3" fillId="8" borderId="15" xfId="0" applyNumberFormat="1" applyFont="1" applyFill="1" applyBorder="1" applyAlignment="1" applyProtection="1">
      <alignment horizontal="center" vertical="center" shrinkToFit="1"/>
      <protection locked="0"/>
    </xf>
    <xf numFmtId="176" fontId="3" fillId="8" borderId="189" xfId="0" applyNumberFormat="1" applyFont="1" applyFill="1" applyBorder="1" applyAlignment="1" applyProtection="1">
      <alignment horizontal="center" vertical="center" shrinkToFit="1"/>
      <protection locked="0"/>
    </xf>
    <xf numFmtId="0" fontId="3" fillId="8" borderId="198" xfId="0" applyFont="1" applyFill="1" applyBorder="1" applyAlignment="1" applyProtection="1">
      <alignment horizontal="left" vertical="top"/>
      <protection locked="0"/>
    </xf>
    <xf numFmtId="0" fontId="3" fillId="8" borderId="0" xfId="0" applyFont="1" applyFill="1" applyBorder="1" applyAlignment="1" applyProtection="1">
      <alignment horizontal="left" vertical="top"/>
      <protection locked="0"/>
    </xf>
    <xf numFmtId="0" fontId="3" fillId="8" borderId="199" xfId="0" applyFont="1" applyFill="1" applyBorder="1" applyAlignment="1" applyProtection="1">
      <alignment horizontal="left" vertical="top"/>
      <protection locked="0"/>
    </xf>
    <xf numFmtId="0" fontId="3" fillId="8" borderId="200" xfId="0" applyFont="1" applyFill="1" applyBorder="1" applyAlignment="1" applyProtection="1">
      <alignment horizontal="left" vertical="top"/>
      <protection locked="0"/>
    </xf>
    <xf numFmtId="0" fontId="3" fillId="8" borderId="201" xfId="0" applyFont="1" applyFill="1" applyBorder="1" applyAlignment="1" applyProtection="1">
      <alignment horizontal="left" vertical="top"/>
      <protection locked="0"/>
    </xf>
    <xf numFmtId="0" fontId="3" fillId="8" borderId="202" xfId="0" applyFont="1" applyFill="1" applyBorder="1" applyAlignment="1" applyProtection="1">
      <alignment horizontal="left" vertical="top"/>
      <protection locked="0"/>
    </xf>
    <xf numFmtId="0" fontId="8" fillId="0" borderId="44" xfId="0" applyFont="1" applyBorder="1" applyAlignment="1" applyProtection="1">
      <alignment horizontal="center" vertical="center"/>
    </xf>
    <xf numFmtId="0" fontId="6" fillId="13" borderId="36" xfId="0" applyFont="1" applyFill="1" applyBorder="1" applyAlignment="1" applyProtection="1">
      <alignment horizontal="center" vertical="center"/>
    </xf>
    <xf numFmtId="0" fontId="3" fillId="12" borderId="167" xfId="0" applyFont="1" applyFill="1" applyBorder="1" applyAlignment="1" applyProtection="1">
      <alignment horizontal="center" vertical="center"/>
    </xf>
    <xf numFmtId="185" fontId="3" fillId="8" borderId="203" xfId="0" applyNumberFormat="1" applyFont="1" applyFill="1" applyBorder="1" applyAlignment="1" applyProtection="1">
      <alignment horizontal="center" vertical="center"/>
      <protection locked="0"/>
    </xf>
    <xf numFmtId="0" fontId="6" fillId="0" borderId="44" xfId="0" applyFont="1" applyBorder="1" applyAlignment="1" applyProtection="1">
      <alignment horizontal="center" vertical="center" wrapText="1"/>
    </xf>
    <xf numFmtId="0" fontId="6" fillId="0" borderId="43" xfId="0" applyFont="1" applyBorder="1" applyAlignment="1" applyProtection="1">
      <alignment horizontal="center" vertical="center" wrapText="1"/>
    </xf>
    <xf numFmtId="0" fontId="6" fillId="0" borderId="79" xfId="0" applyFont="1" applyBorder="1" applyAlignment="1" applyProtection="1">
      <alignment horizontal="center" vertical="center" wrapText="1"/>
    </xf>
    <xf numFmtId="49" fontId="6" fillId="0" borderId="69" xfId="0" applyNumberFormat="1" applyFont="1" applyFill="1" applyBorder="1" applyAlignment="1" applyProtection="1">
      <alignment horizontal="left" vertical="center" shrinkToFit="1"/>
    </xf>
    <xf numFmtId="49" fontId="6" fillId="0" borderId="36" xfId="0" applyNumberFormat="1" applyFont="1" applyFill="1" applyBorder="1" applyAlignment="1" applyProtection="1">
      <alignment horizontal="left" vertical="center" shrinkToFit="1"/>
    </xf>
    <xf numFmtId="49" fontId="6" fillId="0" borderId="46" xfId="0" applyNumberFormat="1" applyFont="1" applyFill="1" applyBorder="1" applyAlignment="1" applyProtection="1">
      <alignment horizontal="left" vertical="center" shrinkToFit="1"/>
    </xf>
    <xf numFmtId="49" fontId="6" fillId="0" borderId="35" xfId="0" applyNumberFormat="1" applyFont="1" applyFill="1" applyBorder="1" applyAlignment="1" applyProtection="1">
      <alignment horizontal="left" vertical="center" shrinkToFit="1"/>
    </xf>
    <xf numFmtId="49" fontId="6" fillId="8" borderId="38" xfId="0" applyNumberFormat="1" applyFont="1" applyFill="1" applyBorder="1" applyAlignment="1" applyProtection="1">
      <alignment horizontal="left" vertical="top" shrinkToFit="1"/>
      <protection locked="0"/>
    </xf>
    <xf numFmtId="49" fontId="6" fillId="8" borderId="13" xfId="0" applyNumberFormat="1" applyFont="1" applyFill="1" applyBorder="1" applyAlignment="1" applyProtection="1">
      <alignment horizontal="left" vertical="top" shrinkToFit="1"/>
      <protection locked="0"/>
    </xf>
    <xf numFmtId="49" fontId="6" fillId="8" borderId="15" xfId="0" applyNumberFormat="1" applyFont="1" applyFill="1" applyBorder="1" applyAlignment="1" applyProtection="1">
      <alignment horizontal="left" vertical="top" shrinkToFit="1"/>
      <protection locked="0"/>
    </xf>
    <xf numFmtId="49" fontId="6" fillId="8" borderId="3" xfId="0" applyNumberFormat="1" applyFont="1" applyFill="1" applyBorder="1" applyAlignment="1" applyProtection="1">
      <alignment horizontal="left" vertical="top" shrinkToFit="1"/>
      <protection locked="0"/>
    </xf>
    <xf numFmtId="49" fontId="6" fillId="8" borderId="0" xfId="0" applyNumberFormat="1" applyFont="1" applyFill="1" applyBorder="1" applyAlignment="1" applyProtection="1">
      <alignment horizontal="left" vertical="top" shrinkToFit="1"/>
      <protection locked="0"/>
    </xf>
    <xf numFmtId="49" fontId="6" fillId="8" borderId="12" xfId="0" applyNumberFormat="1" applyFont="1" applyFill="1" applyBorder="1" applyAlignment="1" applyProtection="1">
      <alignment horizontal="left" vertical="top" shrinkToFit="1"/>
      <protection locked="0"/>
    </xf>
    <xf numFmtId="49" fontId="8" fillId="8" borderId="14" xfId="0" applyNumberFormat="1" applyFont="1" applyFill="1" applyBorder="1" applyAlignment="1" applyProtection="1">
      <alignment horizontal="left" vertical="center" shrinkToFit="1"/>
    </xf>
    <xf numFmtId="49" fontId="8" fillId="8" borderId="46" xfId="0" applyNumberFormat="1" applyFont="1" applyFill="1" applyBorder="1" applyAlignment="1" applyProtection="1">
      <alignment horizontal="left" vertical="center" shrinkToFit="1"/>
    </xf>
    <xf numFmtId="49" fontId="3" fillId="8" borderId="14" xfId="0" applyNumberFormat="1" applyFont="1" applyFill="1" applyBorder="1" applyAlignment="1" applyProtection="1">
      <alignment horizontal="left" vertical="center" shrinkToFit="1"/>
    </xf>
    <xf numFmtId="49" fontId="3" fillId="8" borderId="46" xfId="0" applyNumberFormat="1" applyFont="1" applyFill="1" applyBorder="1" applyAlignment="1" applyProtection="1">
      <alignment horizontal="left" vertical="center" shrinkToFit="1"/>
    </xf>
    <xf numFmtId="49" fontId="3" fillId="9" borderId="66" xfId="0" applyNumberFormat="1" applyFont="1" applyFill="1" applyBorder="1" applyAlignment="1" applyProtection="1">
      <alignment horizontal="left" vertical="center" shrinkToFit="1"/>
    </xf>
    <xf numFmtId="49" fontId="3" fillId="9" borderId="14" xfId="0" applyNumberFormat="1" applyFont="1" applyFill="1" applyBorder="1" applyAlignment="1" applyProtection="1">
      <alignment horizontal="left" vertical="center" shrinkToFit="1"/>
    </xf>
    <xf numFmtId="49" fontId="3" fillId="9" borderId="46" xfId="0" applyNumberFormat="1" applyFont="1" applyFill="1" applyBorder="1" applyAlignment="1" applyProtection="1">
      <alignment horizontal="left" vertical="center" shrinkToFit="1"/>
    </xf>
    <xf numFmtId="49" fontId="3" fillId="9" borderId="67" xfId="0" applyNumberFormat="1" applyFont="1" applyFill="1" applyBorder="1" applyAlignment="1" applyProtection="1">
      <alignment horizontal="left" vertical="center" shrinkToFit="1"/>
    </xf>
    <xf numFmtId="49" fontId="3" fillId="9" borderId="68" xfId="0" applyNumberFormat="1" applyFont="1" applyFill="1" applyBorder="1" applyAlignment="1" applyProtection="1">
      <alignment horizontal="left" vertical="center" shrinkToFit="1"/>
    </xf>
    <xf numFmtId="49" fontId="3" fillId="9" borderId="69" xfId="0" applyNumberFormat="1" applyFont="1" applyFill="1" applyBorder="1" applyAlignment="1" applyProtection="1">
      <alignment horizontal="left" vertical="center" shrinkToFit="1"/>
    </xf>
    <xf numFmtId="49" fontId="3" fillId="8" borderId="68" xfId="0" applyNumberFormat="1" applyFont="1" applyFill="1" applyBorder="1" applyAlignment="1" applyProtection="1">
      <alignment horizontal="left" vertical="center" shrinkToFit="1"/>
    </xf>
    <xf numFmtId="49" fontId="3" fillId="8" borderId="69" xfId="0" applyNumberFormat="1" applyFont="1" applyFill="1" applyBorder="1" applyAlignment="1" applyProtection="1">
      <alignment horizontal="left" vertical="center" shrinkToFit="1"/>
    </xf>
    <xf numFmtId="49" fontId="8" fillId="8" borderId="68" xfId="0" applyNumberFormat="1" applyFont="1" applyFill="1" applyBorder="1" applyAlignment="1" applyProtection="1">
      <alignment horizontal="left" vertical="center" shrinkToFit="1"/>
    </xf>
    <xf numFmtId="49" fontId="8" fillId="8" borderId="69" xfId="0" applyNumberFormat="1" applyFont="1" applyFill="1" applyBorder="1" applyAlignment="1" applyProtection="1">
      <alignment horizontal="left" vertical="center" shrinkToFit="1"/>
    </xf>
    <xf numFmtId="49" fontId="7" fillId="0" borderId="74" xfId="0" applyNumberFormat="1" applyFont="1" applyBorder="1" applyAlignment="1" applyProtection="1">
      <alignment horizontal="center" vertical="center" shrinkToFit="1"/>
    </xf>
    <xf numFmtId="49" fontId="7" fillId="0" borderId="69" xfId="0" applyNumberFormat="1" applyFont="1" applyBorder="1" applyAlignment="1" applyProtection="1">
      <alignment horizontal="center" vertical="center" shrinkToFit="1"/>
    </xf>
    <xf numFmtId="49" fontId="3" fillId="13" borderId="20" xfId="0" applyNumberFormat="1" applyFont="1" applyFill="1" applyBorder="1" applyAlignment="1" applyProtection="1">
      <alignment horizontal="center" vertical="center" shrinkToFit="1"/>
    </xf>
    <xf numFmtId="49" fontId="3" fillId="13" borderId="14" xfId="0" applyNumberFormat="1" applyFont="1" applyFill="1" applyBorder="1" applyAlignment="1" applyProtection="1">
      <alignment horizontal="center" vertical="center" shrinkToFit="1"/>
    </xf>
    <xf numFmtId="49" fontId="3" fillId="13" borderId="46" xfId="0" applyNumberFormat="1" applyFont="1" applyFill="1" applyBorder="1" applyAlignment="1" applyProtection="1">
      <alignment horizontal="center" vertical="center" shrinkToFit="1"/>
    </xf>
    <xf numFmtId="49" fontId="3" fillId="13" borderId="38" xfId="0" applyNumberFormat="1" applyFont="1" applyFill="1" applyBorder="1" applyAlignment="1" applyProtection="1">
      <alignment horizontal="center" vertical="center" shrinkToFit="1"/>
    </xf>
    <xf numFmtId="49" fontId="3" fillId="13" borderId="13" xfId="0" applyNumberFormat="1" applyFont="1" applyFill="1" applyBorder="1" applyAlignment="1" applyProtection="1">
      <alignment horizontal="center" vertical="center" shrinkToFit="1"/>
    </xf>
    <xf numFmtId="49" fontId="3" fillId="13" borderId="4" xfId="0" applyNumberFormat="1" applyFont="1" applyFill="1" applyBorder="1" applyAlignment="1" applyProtection="1">
      <alignment horizontal="center" vertical="center" shrinkToFit="1"/>
    </xf>
    <xf numFmtId="49" fontId="3" fillId="13" borderId="5" xfId="0" applyNumberFormat="1" applyFont="1" applyFill="1" applyBorder="1" applyAlignment="1" applyProtection="1">
      <alignment horizontal="center" vertical="center" shrinkToFit="1"/>
    </xf>
    <xf numFmtId="49" fontId="3" fillId="13" borderId="10" xfId="0" applyNumberFormat="1" applyFont="1" applyFill="1" applyBorder="1" applyAlignment="1" applyProtection="1">
      <alignment horizontal="center" vertical="center" shrinkToFit="1"/>
    </xf>
    <xf numFmtId="49" fontId="3" fillId="13" borderId="39" xfId="0" applyNumberFormat="1" applyFont="1" applyFill="1" applyBorder="1" applyAlignment="1" applyProtection="1">
      <alignment horizontal="center" vertical="center" shrinkToFit="1"/>
    </xf>
    <xf numFmtId="49" fontId="4" fillId="13" borderId="38" xfId="0" applyNumberFormat="1" applyFont="1" applyFill="1" applyBorder="1" applyAlignment="1" applyProtection="1">
      <alignment horizontal="center" vertical="center" wrapText="1" shrinkToFit="1"/>
    </xf>
    <xf numFmtId="49" fontId="4" fillId="13" borderId="13" xfId="0" applyNumberFormat="1" applyFont="1" applyFill="1" applyBorder="1" applyAlignment="1" applyProtection="1">
      <alignment horizontal="center" vertical="center" wrapText="1" shrinkToFit="1"/>
    </xf>
    <xf numFmtId="49" fontId="4" fillId="13" borderId="4" xfId="0" applyNumberFormat="1" applyFont="1" applyFill="1" applyBorder="1" applyAlignment="1" applyProtection="1">
      <alignment horizontal="center" vertical="center" wrapText="1" shrinkToFit="1"/>
    </xf>
    <xf numFmtId="49" fontId="4" fillId="13" borderId="5" xfId="0" applyNumberFormat="1" applyFont="1" applyFill="1" applyBorder="1" applyAlignment="1" applyProtection="1">
      <alignment horizontal="center" vertical="center" wrapText="1" shrinkToFit="1"/>
    </xf>
    <xf numFmtId="49" fontId="4" fillId="13" borderId="10" xfId="0" applyNumberFormat="1" applyFont="1" applyFill="1" applyBorder="1" applyAlignment="1" applyProtection="1">
      <alignment horizontal="center" vertical="center" wrapText="1" shrinkToFit="1"/>
    </xf>
    <xf numFmtId="49" fontId="4" fillId="13" borderId="39" xfId="0" applyNumberFormat="1" applyFont="1" applyFill="1" applyBorder="1" applyAlignment="1" applyProtection="1">
      <alignment horizontal="center" vertical="center" wrapText="1" shrinkToFit="1"/>
    </xf>
    <xf numFmtId="49" fontId="7" fillId="0" borderId="36" xfId="0" applyNumberFormat="1" applyFont="1" applyBorder="1" applyAlignment="1" applyProtection="1">
      <alignment horizontal="center" vertical="center" shrinkToFit="1"/>
    </xf>
    <xf numFmtId="49" fontId="40" fillId="12" borderId="49" xfId="0" applyNumberFormat="1" applyFont="1" applyFill="1" applyBorder="1" applyAlignment="1" applyProtection="1">
      <alignment horizontal="center" vertical="center" wrapText="1" shrinkToFit="1"/>
    </xf>
    <xf numFmtId="49" fontId="40" fillId="12" borderId="37" xfId="0" applyNumberFormat="1" applyFont="1" applyFill="1" applyBorder="1" applyAlignment="1" applyProtection="1">
      <alignment horizontal="center" vertical="center" shrinkToFit="1"/>
    </xf>
    <xf numFmtId="49" fontId="40" fillId="12" borderId="52" xfId="0" applyNumberFormat="1" applyFont="1" applyFill="1" applyBorder="1" applyAlignment="1" applyProtection="1">
      <alignment horizontal="center" vertical="center" shrinkToFit="1"/>
    </xf>
    <xf numFmtId="49" fontId="40" fillId="12" borderId="36" xfId="0" applyNumberFormat="1" applyFont="1" applyFill="1" applyBorder="1" applyAlignment="1" applyProtection="1">
      <alignment horizontal="center" vertical="center" shrinkToFit="1"/>
    </xf>
    <xf numFmtId="49" fontId="8" fillId="0" borderId="178" xfId="0" applyNumberFormat="1" applyFont="1" applyBorder="1" applyAlignment="1" applyProtection="1">
      <alignment horizontal="center" vertical="center" shrinkToFit="1"/>
    </xf>
    <xf numFmtId="49" fontId="8" fillId="0" borderId="118" xfId="0" applyNumberFormat="1" applyFont="1" applyBorder="1" applyAlignment="1" applyProtection="1">
      <alignment horizontal="center" vertical="center" shrinkToFit="1"/>
    </xf>
    <xf numFmtId="49" fontId="39" fillId="12" borderId="17" xfId="0" applyNumberFormat="1" applyFont="1" applyFill="1" applyBorder="1" applyAlignment="1" applyProtection="1">
      <alignment horizontal="center" vertical="center" shrinkToFit="1"/>
    </xf>
    <xf numFmtId="49" fontId="39" fillId="12" borderId="18" xfId="0" applyNumberFormat="1" applyFont="1" applyFill="1" applyBorder="1" applyAlignment="1" applyProtection="1">
      <alignment horizontal="center" vertical="center" shrinkToFit="1"/>
    </xf>
    <xf numFmtId="49" fontId="8" fillId="0" borderId="176" xfId="0" applyNumberFormat="1" applyFont="1" applyBorder="1" applyAlignment="1" applyProtection="1">
      <alignment horizontal="center" vertical="center" shrinkToFit="1"/>
    </xf>
    <xf numFmtId="49" fontId="3" fillId="0" borderId="5" xfId="0" applyNumberFormat="1" applyFont="1" applyBorder="1" applyAlignment="1" applyProtection="1">
      <alignment horizontal="left" vertical="center" indent="1" shrinkToFit="1"/>
    </xf>
    <xf numFmtId="49" fontId="3" fillId="0" borderId="10" xfId="0" applyNumberFormat="1" applyFont="1" applyBorder="1" applyAlignment="1" applyProtection="1">
      <alignment horizontal="left" vertical="center" indent="1" shrinkToFit="1"/>
    </xf>
    <xf numFmtId="49" fontId="3" fillId="0" borderId="16" xfId="0" applyNumberFormat="1" applyFont="1" applyBorder="1" applyAlignment="1" applyProtection="1">
      <alignment horizontal="left" vertical="center" indent="1" shrinkToFit="1"/>
    </xf>
    <xf numFmtId="49" fontId="7" fillId="8" borderId="74" xfId="0" applyNumberFormat="1" applyFont="1" applyFill="1" applyBorder="1" applyAlignment="1" applyProtection="1">
      <alignment horizontal="center" vertical="center" shrinkToFit="1"/>
      <protection locked="0"/>
    </xf>
    <xf numFmtId="49" fontId="7" fillId="8" borderId="68" xfId="0" applyNumberFormat="1" applyFont="1" applyFill="1" applyBorder="1" applyAlignment="1" applyProtection="1">
      <alignment horizontal="center" vertical="center" shrinkToFit="1"/>
      <protection locked="0"/>
    </xf>
    <xf numFmtId="49" fontId="7" fillId="8" borderId="69" xfId="0" applyNumberFormat="1" applyFont="1" applyFill="1" applyBorder="1" applyAlignment="1" applyProtection="1">
      <alignment horizontal="center" vertical="center" shrinkToFit="1"/>
      <protection locked="0"/>
    </xf>
    <xf numFmtId="49" fontId="3" fillId="0" borderId="74" xfId="0" applyNumberFormat="1" applyFont="1" applyBorder="1" applyAlignment="1" applyProtection="1">
      <alignment horizontal="left" vertical="center" indent="1" shrinkToFit="1"/>
    </xf>
    <xf numFmtId="49" fontId="3" fillId="0" borderId="68" xfId="0" applyNumberFormat="1" applyFont="1" applyBorder="1" applyAlignment="1" applyProtection="1">
      <alignment horizontal="left" vertical="center" indent="1" shrinkToFit="1"/>
    </xf>
    <xf numFmtId="49" fontId="3" fillId="0" borderId="70" xfId="0" applyNumberFormat="1" applyFont="1" applyBorder="1" applyAlignment="1" applyProtection="1">
      <alignment horizontal="left" vertical="center" indent="1" shrinkToFit="1"/>
    </xf>
    <xf numFmtId="49" fontId="5" fillId="12" borderId="17" xfId="0" applyNumberFormat="1" applyFont="1" applyFill="1" applyBorder="1" applyAlignment="1" applyProtection="1">
      <alignment horizontal="left" vertical="center" indent="1" shrinkToFit="1"/>
    </xf>
    <xf numFmtId="49" fontId="5" fillId="12" borderId="18" xfId="0" applyNumberFormat="1" applyFont="1" applyFill="1" applyBorder="1" applyAlignment="1" applyProtection="1">
      <alignment horizontal="left" vertical="center" indent="1" shrinkToFit="1"/>
    </xf>
    <xf numFmtId="49" fontId="5" fillId="12" borderId="19" xfId="0" applyNumberFormat="1" applyFont="1" applyFill="1" applyBorder="1" applyAlignment="1" applyProtection="1">
      <alignment horizontal="left" vertical="center" indent="1" shrinkToFit="1"/>
    </xf>
    <xf numFmtId="49" fontId="10" fillId="0" borderId="46" xfId="0" applyNumberFormat="1" applyFont="1" applyFill="1" applyBorder="1" applyAlignment="1" applyProtection="1">
      <alignment horizontal="left" vertical="center" wrapText="1"/>
    </xf>
    <xf numFmtId="49" fontId="10" fillId="0" borderId="35" xfId="0" applyNumberFormat="1" applyFont="1" applyFill="1" applyBorder="1" applyAlignment="1" applyProtection="1">
      <alignment horizontal="left" vertical="center" wrapText="1"/>
    </xf>
    <xf numFmtId="49" fontId="7" fillId="0" borderId="112" xfId="0" applyNumberFormat="1" applyFont="1" applyBorder="1" applyAlignment="1" applyProtection="1">
      <alignment horizontal="left" vertical="top" shrinkToFit="1"/>
    </xf>
    <xf numFmtId="49" fontId="7" fillId="0" borderId="21" xfId="0" applyNumberFormat="1" applyFont="1" applyBorder="1" applyAlignment="1" applyProtection="1">
      <alignment horizontal="left" vertical="top" shrinkToFit="1"/>
    </xf>
    <xf numFmtId="49" fontId="7" fillId="0" borderId="48" xfId="0" applyNumberFormat="1" applyFont="1" applyBorder="1" applyAlignment="1" applyProtection="1">
      <alignment horizontal="left" vertical="top" shrinkToFit="1"/>
    </xf>
    <xf numFmtId="49" fontId="6" fillId="0" borderId="51" xfId="0" applyNumberFormat="1" applyFont="1" applyBorder="1" applyAlignment="1" applyProtection="1">
      <alignment horizontal="center" vertical="center" textRotation="255" shrinkToFit="1"/>
    </xf>
    <xf numFmtId="49" fontId="6" fillId="0" borderId="52" xfId="0" applyNumberFormat="1" applyFont="1" applyBorder="1" applyAlignment="1" applyProtection="1">
      <alignment horizontal="center" vertical="center" textRotation="255" shrinkToFit="1"/>
    </xf>
    <xf numFmtId="49" fontId="39" fillId="12" borderId="103" xfId="0" applyNumberFormat="1" applyFont="1" applyFill="1" applyBorder="1" applyAlignment="1" applyProtection="1">
      <alignment horizontal="center" vertical="center" shrinkToFit="1"/>
    </xf>
    <xf numFmtId="49" fontId="39" fillId="12" borderId="19" xfId="0" applyNumberFormat="1" applyFont="1" applyFill="1" applyBorder="1" applyAlignment="1" applyProtection="1">
      <alignment horizontal="center" vertical="center" shrinkToFit="1"/>
    </xf>
    <xf numFmtId="49" fontId="7" fillId="8" borderId="70" xfId="0" applyNumberFormat="1" applyFont="1" applyFill="1" applyBorder="1" applyAlignment="1" applyProtection="1">
      <alignment horizontal="center" vertical="center" shrinkToFit="1"/>
      <protection locked="0"/>
    </xf>
    <xf numFmtId="49" fontId="6" fillId="0" borderId="171" xfId="0" applyNumberFormat="1" applyFont="1" applyBorder="1" applyAlignment="1" applyProtection="1">
      <alignment horizontal="center" vertical="center" textRotation="255" shrinkToFit="1"/>
    </xf>
    <xf numFmtId="49" fontId="8" fillId="0" borderId="109" xfId="0" applyNumberFormat="1" applyFont="1" applyBorder="1" applyAlignment="1" applyProtection="1">
      <alignment horizontal="center" vertical="center" shrinkToFit="1"/>
    </xf>
    <xf numFmtId="49" fontId="8" fillId="0" borderId="172" xfId="0" applyNumberFormat="1" applyFont="1" applyBorder="1" applyAlignment="1" applyProtection="1">
      <alignment horizontal="center" vertical="center" shrinkToFit="1"/>
    </xf>
    <xf numFmtId="49" fontId="8" fillId="0" borderId="54" xfId="0" applyNumberFormat="1" applyFont="1" applyBorder="1" applyAlignment="1" applyProtection="1">
      <alignment horizontal="center" vertical="center" shrinkToFit="1"/>
    </xf>
    <xf numFmtId="49" fontId="8" fillId="0" borderId="120" xfId="0" applyNumberFormat="1" applyFont="1" applyBorder="1" applyAlignment="1" applyProtection="1">
      <alignment horizontal="center" vertical="center" shrinkToFit="1"/>
    </xf>
    <xf numFmtId="49" fontId="8" fillId="0" borderId="182" xfId="0" applyNumberFormat="1" applyFont="1" applyBorder="1" applyAlignment="1" applyProtection="1">
      <alignment horizontal="center" vertical="center" shrinkToFit="1"/>
    </xf>
    <xf numFmtId="49" fontId="8" fillId="0" borderId="181" xfId="0" applyNumberFormat="1" applyFont="1" applyBorder="1" applyAlignment="1" applyProtection="1">
      <alignment horizontal="center" vertical="center" shrinkToFit="1"/>
    </xf>
    <xf numFmtId="49" fontId="8" fillId="0" borderId="117" xfId="0" applyNumberFormat="1" applyFont="1" applyBorder="1" applyAlignment="1" applyProtection="1">
      <alignment horizontal="center" vertical="center" shrinkToFit="1"/>
    </xf>
    <xf numFmtId="49" fontId="33" fillId="0" borderId="54" xfId="0" applyNumberFormat="1" applyFont="1" applyBorder="1" applyAlignment="1" applyProtection="1">
      <alignment horizontal="center" vertical="center" wrapText="1" shrinkToFit="1"/>
    </xf>
    <xf numFmtId="49" fontId="33" fillId="0" borderId="55" xfId="0" applyNumberFormat="1" applyFont="1" applyBorder="1" applyAlignment="1" applyProtection="1">
      <alignment horizontal="center" vertical="center" wrapText="1" shrinkToFit="1"/>
    </xf>
    <xf numFmtId="49" fontId="7" fillId="0" borderId="183" xfId="0" applyNumberFormat="1" applyFont="1" applyBorder="1" applyAlignment="1" applyProtection="1">
      <alignment horizontal="center" vertical="center" shrinkToFit="1"/>
    </xf>
    <xf numFmtId="49" fontId="3" fillId="13" borderId="35" xfId="0" applyNumberFormat="1" applyFont="1" applyFill="1" applyBorder="1" applyAlignment="1" applyProtection="1">
      <alignment horizontal="center" vertical="center" shrinkToFit="1"/>
    </xf>
    <xf numFmtId="179" fontId="7" fillId="2" borderId="20" xfId="0" applyNumberFormat="1" applyFont="1" applyFill="1" applyBorder="1" applyAlignment="1" applyProtection="1">
      <alignment horizontal="center" vertical="center" shrinkToFit="1"/>
    </xf>
    <xf numFmtId="179" fontId="7" fillId="2" borderId="14" xfId="0" applyNumberFormat="1" applyFont="1" applyFill="1" applyBorder="1" applyAlignment="1" applyProtection="1">
      <alignment horizontal="center" vertical="center" shrinkToFit="1"/>
    </xf>
    <xf numFmtId="179" fontId="7" fillId="2" borderId="46" xfId="0" applyNumberFormat="1" applyFont="1" applyFill="1" applyBorder="1" applyAlignment="1" applyProtection="1">
      <alignment horizontal="center" vertical="center" shrinkToFit="1"/>
    </xf>
    <xf numFmtId="0" fontId="3" fillId="0" borderId="38" xfId="0" applyFont="1" applyBorder="1" applyAlignment="1" applyProtection="1">
      <alignment horizontal="center" vertical="center" shrinkToFit="1"/>
    </xf>
    <xf numFmtId="0" fontId="3" fillId="0" borderId="13" xfId="0" applyFont="1" applyBorder="1" applyAlignment="1" applyProtection="1">
      <alignment horizontal="center" vertical="center" shrinkToFit="1"/>
    </xf>
    <xf numFmtId="0" fontId="3" fillId="0" borderId="5" xfId="0" applyFont="1" applyBorder="1" applyAlignment="1" applyProtection="1">
      <alignment horizontal="center" vertical="center" shrinkToFit="1"/>
    </xf>
    <xf numFmtId="49" fontId="7" fillId="0" borderId="1" xfId="0" applyNumberFormat="1" applyFont="1" applyBorder="1" applyAlignment="1" applyProtection="1">
      <alignment horizontal="left" vertical="center" shrinkToFit="1"/>
    </xf>
    <xf numFmtId="49" fontId="7" fillId="0" borderId="8" xfId="0" applyNumberFormat="1" applyFont="1" applyBorder="1" applyAlignment="1" applyProtection="1">
      <alignment horizontal="left" vertical="center" shrinkToFit="1"/>
    </xf>
    <xf numFmtId="49" fontId="7" fillId="0" borderId="9" xfId="0" applyNumberFormat="1" applyFont="1" applyBorder="1" applyAlignment="1" applyProtection="1">
      <alignment horizontal="left" vertical="center" shrinkToFit="1"/>
    </xf>
    <xf numFmtId="49" fontId="7" fillId="8" borderId="103" xfId="0" applyNumberFormat="1" applyFont="1" applyFill="1" applyBorder="1" applyAlignment="1" applyProtection="1">
      <alignment horizontal="center" vertical="center" shrinkToFit="1"/>
      <protection locked="0"/>
    </xf>
    <xf numFmtId="49" fontId="7" fillId="8" borderId="18" xfId="0" applyNumberFormat="1" applyFont="1" applyFill="1" applyBorder="1" applyAlignment="1" applyProtection="1">
      <alignment horizontal="center" vertical="center" shrinkToFit="1"/>
      <protection locked="0"/>
    </xf>
    <xf numFmtId="49" fontId="7" fillId="8" borderId="19" xfId="0" applyNumberFormat="1" applyFont="1" applyFill="1" applyBorder="1" applyAlignment="1" applyProtection="1">
      <alignment horizontal="center" vertical="center" shrinkToFit="1"/>
      <protection locked="0"/>
    </xf>
    <xf numFmtId="0" fontId="15" fillId="0" borderId="38" xfId="0" applyFont="1" applyBorder="1" applyAlignment="1" applyProtection="1">
      <alignment horizontal="center" vertical="center" wrapText="1" shrinkToFit="1"/>
    </xf>
    <xf numFmtId="0" fontId="15" fillId="0" borderId="13" xfId="0" applyFont="1" applyBorder="1" applyAlignment="1" applyProtection="1">
      <alignment horizontal="center" vertical="center" wrapText="1" shrinkToFit="1"/>
    </xf>
    <xf numFmtId="0" fontId="15" fillId="0" borderId="5" xfId="0" applyFont="1" applyBorder="1" applyAlignment="1" applyProtection="1">
      <alignment horizontal="center" vertical="center" wrapText="1" shrinkToFit="1"/>
    </xf>
    <xf numFmtId="0" fontId="15" fillId="0" borderId="10" xfId="0" applyFont="1" applyBorder="1" applyAlignment="1" applyProtection="1">
      <alignment horizontal="center" vertical="center" wrapText="1" shrinkToFit="1"/>
    </xf>
    <xf numFmtId="49" fontId="7" fillId="0" borderId="42" xfId="0" applyNumberFormat="1" applyFont="1" applyBorder="1" applyAlignment="1" applyProtection="1">
      <alignment horizontal="left" vertical="center" shrinkToFit="1"/>
    </xf>
    <xf numFmtId="49" fontId="7" fillId="0" borderId="0" xfId="0" applyNumberFormat="1" applyFont="1" applyAlignment="1" applyProtection="1">
      <alignment horizontal="left" vertical="center" shrinkToFit="1"/>
    </xf>
    <xf numFmtId="49" fontId="7" fillId="0" borderId="12" xfId="0" applyNumberFormat="1" applyFont="1" applyBorder="1" applyAlignment="1" applyProtection="1">
      <alignment horizontal="left" vertical="center" shrinkToFit="1"/>
    </xf>
    <xf numFmtId="49" fontId="7" fillId="0" borderId="42" xfId="0" applyNumberFormat="1" applyFont="1" applyBorder="1" applyAlignment="1" applyProtection="1">
      <alignment horizontal="left" vertical="center" indent="1" shrinkToFit="1"/>
    </xf>
    <xf numFmtId="49" fontId="7" fillId="0" borderId="0" xfId="0" applyNumberFormat="1" applyFont="1" applyAlignment="1" applyProtection="1">
      <alignment horizontal="left" vertical="center" indent="1" shrinkToFit="1"/>
    </xf>
    <xf numFmtId="49" fontId="7" fillId="0" borderId="12" xfId="0" applyNumberFormat="1" applyFont="1" applyBorder="1" applyAlignment="1" applyProtection="1">
      <alignment horizontal="left" vertical="center" indent="1" shrinkToFit="1"/>
    </xf>
    <xf numFmtId="49" fontId="3" fillId="0" borderId="41" xfId="0" applyNumberFormat="1" applyFont="1" applyBorder="1" applyAlignment="1" applyProtection="1">
      <alignment horizontal="left" vertical="center" shrinkToFit="1"/>
    </xf>
    <xf numFmtId="49" fontId="3" fillId="0" borderId="6" xfId="0" applyNumberFormat="1" applyFont="1" applyBorder="1" applyAlignment="1" applyProtection="1">
      <alignment horizontal="left" vertical="center" shrinkToFit="1"/>
    </xf>
    <xf numFmtId="49" fontId="3" fillId="0" borderId="75" xfId="0" applyNumberFormat="1" applyFont="1" applyBorder="1" applyAlignment="1" applyProtection="1">
      <alignment horizontal="left" vertical="center" shrinkToFit="1"/>
    </xf>
    <xf numFmtId="49" fontId="28" fillId="2" borderId="0" xfId="0" applyNumberFormat="1" applyFont="1" applyFill="1" applyAlignment="1" applyProtection="1">
      <alignment horizontal="left" vertical="center" shrinkToFit="1"/>
    </xf>
    <xf numFmtId="0" fontId="16" fillId="12" borderId="41" xfId="0" applyFont="1" applyFill="1" applyBorder="1" applyAlignment="1" applyProtection="1">
      <alignment horizontal="center" vertical="center" wrapText="1"/>
    </xf>
    <xf numFmtId="0" fontId="16" fillId="12" borderId="6" xfId="0" applyFont="1" applyFill="1" applyBorder="1" applyAlignment="1" applyProtection="1">
      <alignment horizontal="center" vertical="center" wrapText="1"/>
    </xf>
    <xf numFmtId="0" fontId="16" fillId="12" borderId="75" xfId="0" applyFont="1" applyFill="1" applyBorder="1" applyAlignment="1" applyProtection="1">
      <alignment horizontal="center" vertical="center" wrapText="1"/>
    </xf>
    <xf numFmtId="0" fontId="34" fillId="6" borderId="42" xfId="0" applyFont="1" applyFill="1" applyBorder="1" applyAlignment="1" applyProtection="1">
      <alignment horizontal="center" vertical="center"/>
    </xf>
    <xf numFmtId="0" fontId="34" fillId="6" borderId="0" xfId="0" applyFont="1" applyFill="1" applyAlignment="1" applyProtection="1">
      <alignment horizontal="center" vertical="center"/>
    </xf>
    <xf numFmtId="0" fontId="34" fillId="6" borderId="12" xfId="0" applyFont="1" applyFill="1" applyBorder="1" applyAlignment="1" applyProtection="1">
      <alignment horizontal="center" vertical="center"/>
    </xf>
    <xf numFmtId="0" fontId="34" fillId="6" borderId="1" xfId="0" applyFont="1" applyFill="1" applyBorder="1" applyAlignment="1" applyProtection="1">
      <alignment horizontal="center" vertical="center"/>
    </xf>
    <xf numFmtId="0" fontId="34" fillId="6" borderId="8" xfId="0" applyFont="1" applyFill="1" applyBorder="1" applyAlignment="1" applyProtection="1">
      <alignment horizontal="center" vertical="center"/>
    </xf>
    <xf numFmtId="0" fontId="34" fillId="6" borderId="9" xfId="0" applyFont="1" applyFill="1" applyBorder="1" applyAlignment="1" applyProtection="1">
      <alignment horizontal="center" vertical="center"/>
    </xf>
    <xf numFmtId="183" fontId="15" fillId="2" borderId="20" xfId="0" applyNumberFormat="1" applyFont="1" applyFill="1" applyBorder="1" applyAlignment="1" applyProtection="1">
      <alignment horizontal="center" vertical="center" shrinkToFit="1"/>
    </xf>
    <xf numFmtId="183" fontId="15" fillId="2" borderId="14" xfId="0" applyNumberFormat="1" applyFont="1" applyFill="1" applyBorder="1" applyAlignment="1" applyProtection="1">
      <alignment horizontal="center" vertical="center" shrinkToFit="1"/>
    </xf>
    <xf numFmtId="0" fontId="3" fillId="0" borderId="20" xfId="0" applyFont="1" applyBorder="1" applyAlignment="1" applyProtection="1">
      <alignment horizontal="center" vertical="center" shrinkToFit="1"/>
    </xf>
    <xf numFmtId="0" fontId="3" fillId="0" borderId="14" xfId="0" applyFont="1" applyBorder="1" applyAlignment="1" applyProtection="1">
      <alignment horizontal="center" vertical="center" shrinkToFit="1"/>
    </xf>
    <xf numFmtId="0" fontId="6" fillId="0" borderId="6" xfId="0" applyNumberFormat="1" applyFont="1" applyBorder="1" applyAlignment="1" applyProtection="1">
      <alignment horizontal="right" vertical="center" shrinkToFit="1"/>
    </xf>
    <xf numFmtId="49" fontId="7" fillId="0" borderId="37" xfId="0" applyNumberFormat="1" applyFont="1" applyBorder="1" applyAlignment="1" applyProtection="1">
      <alignment horizontal="center" vertical="center" shrinkToFit="1"/>
    </xf>
    <xf numFmtId="49" fontId="8" fillId="0" borderId="180" xfId="0" applyNumberFormat="1" applyFont="1" applyBorder="1" applyAlignment="1" applyProtection="1">
      <alignment horizontal="center" vertical="center" shrinkToFit="1"/>
    </xf>
    <xf numFmtId="49" fontId="8" fillId="0" borderId="179" xfId="0" applyNumberFormat="1" applyFont="1" applyBorder="1" applyAlignment="1" applyProtection="1">
      <alignment horizontal="center" vertical="center" shrinkToFit="1"/>
    </xf>
    <xf numFmtId="49" fontId="8" fillId="0" borderId="177" xfId="0" applyNumberFormat="1" applyFont="1" applyBorder="1" applyAlignment="1" applyProtection="1">
      <alignment horizontal="center" vertical="center" shrinkToFit="1"/>
    </xf>
    <xf numFmtId="49" fontId="3" fillId="0" borderId="5" xfId="0" applyNumberFormat="1" applyFont="1" applyBorder="1" applyAlignment="1" applyProtection="1">
      <alignment horizontal="center" vertical="center" shrinkToFit="1"/>
    </xf>
    <xf numFmtId="49" fontId="3" fillId="0" borderId="10" xfId="0" applyNumberFormat="1" applyFont="1" applyBorder="1" applyAlignment="1" applyProtection="1">
      <alignment horizontal="center" vertical="center" shrinkToFit="1"/>
    </xf>
    <xf numFmtId="0" fontId="7" fillId="0" borderId="10" xfId="0" applyFont="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49" fontId="3" fillId="13" borderId="35" xfId="0" applyNumberFormat="1" applyFont="1" applyFill="1" applyBorder="1" applyAlignment="1" applyProtection="1">
      <alignment vertical="center" shrinkToFit="1"/>
    </xf>
    <xf numFmtId="49" fontId="14" fillId="13" borderId="228" xfId="0" applyNumberFormat="1" applyFont="1" applyFill="1" applyBorder="1" applyAlignment="1" applyProtection="1">
      <alignment horizontal="left" vertical="center"/>
    </xf>
    <xf numFmtId="49" fontId="14" fillId="13" borderId="226" xfId="0" applyNumberFormat="1" applyFont="1" applyFill="1" applyBorder="1" applyAlignment="1" applyProtection="1">
      <alignment horizontal="left" vertical="center"/>
    </xf>
    <xf numFmtId="49" fontId="14" fillId="13" borderId="229" xfId="0" applyNumberFormat="1" applyFont="1" applyFill="1" applyBorder="1" applyAlignment="1" applyProtection="1">
      <alignment horizontal="left" vertical="center"/>
    </xf>
    <xf numFmtId="49" fontId="14" fillId="13" borderId="5" xfId="0" applyNumberFormat="1" applyFont="1" applyFill="1" applyBorder="1" applyAlignment="1" applyProtection="1">
      <alignment horizontal="left" vertical="center"/>
    </xf>
    <xf numFmtId="49" fontId="14" fillId="13" borderId="10" xfId="0" applyNumberFormat="1" applyFont="1" applyFill="1" applyBorder="1" applyAlignment="1" applyProtection="1">
      <alignment horizontal="left" vertical="center"/>
    </xf>
    <xf numFmtId="49" fontId="14" fillId="13" borderId="86" xfId="0" applyNumberFormat="1" applyFont="1" applyFill="1" applyBorder="1" applyAlignment="1" applyProtection="1">
      <alignment horizontal="left" vertical="center"/>
    </xf>
    <xf numFmtId="49" fontId="14" fillId="13" borderId="20" xfId="0" applyNumberFormat="1" applyFont="1" applyFill="1" applyBorder="1" applyAlignment="1" applyProtection="1">
      <alignment horizontal="left" vertical="center"/>
    </xf>
    <xf numFmtId="49" fontId="14" fillId="13" borderId="14" xfId="0" applyNumberFormat="1" applyFont="1" applyFill="1" applyBorder="1" applyAlignment="1" applyProtection="1">
      <alignment horizontal="left" vertical="center"/>
    </xf>
    <xf numFmtId="49" fontId="14" fillId="13" borderId="210" xfId="0" applyNumberFormat="1" applyFont="1" applyFill="1" applyBorder="1" applyAlignment="1" applyProtection="1">
      <alignment horizontal="left" vertical="center"/>
    </xf>
    <xf numFmtId="49" fontId="14" fillId="0" borderId="230" xfId="0" applyNumberFormat="1" applyFont="1" applyBorder="1" applyAlignment="1" applyProtection="1">
      <alignment horizontal="center" vertical="center"/>
      <protection locked="0"/>
    </xf>
    <xf numFmtId="49" fontId="14" fillId="0" borderId="255" xfId="0" applyNumberFormat="1" applyFont="1" applyBorder="1" applyAlignment="1" applyProtection="1">
      <alignment horizontal="center" vertical="center"/>
      <protection locked="0"/>
    </xf>
    <xf numFmtId="49" fontId="14" fillId="10" borderId="5" xfId="0" applyNumberFormat="1" applyFont="1" applyFill="1" applyBorder="1" applyAlignment="1" applyProtection="1">
      <alignment horizontal="center" vertical="center"/>
    </xf>
    <xf numFmtId="49" fontId="14" fillId="10" borderId="10" xfId="0" applyNumberFormat="1" applyFont="1" applyFill="1" applyBorder="1" applyAlignment="1" applyProtection="1">
      <alignment horizontal="center" vertical="center"/>
    </xf>
    <xf numFmtId="49" fontId="14" fillId="10" borderId="16" xfId="0" applyNumberFormat="1" applyFont="1" applyFill="1" applyBorder="1" applyAlignment="1" applyProtection="1">
      <alignment horizontal="center" vertical="center"/>
    </xf>
    <xf numFmtId="49" fontId="14" fillId="8" borderId="38" xfId="0" applyNumberFormat="1" applyFont="1" applyFill="1" applyBorder="1" applyAlignment="1" applyProtection="1">
      <alignment horizontal="center" vertical="center"/>
      <protection locked="0"/>
    </xf>
    <xf numFmtId="49" fontId="14" fillId="8" borderId="13" xfId="0" applyNumberFormat="1" applyFont="1" applyFill="1" applyBorder="1" applyAlignment="1" applyProtection="1">
      <alignment horizontal="center" vertical="center"/>
      <protection locked="0"/>
    </xf>
    <xf numFmtId="49" fontId="14" fillId="8" borderId="3" xfId="0" applyNumberFormat="1" applyFont="1" applyFill="1" applyBorder="1" applyAlignment="1" applyProtection="1">
      <alignment horizontal="center" vertical="center"/>
      <protection locked="0"/>
    </xf>
    <xf numFmtId="49" fontId="14" fillId="8" borderId="0" xfId="0" applyNumberFormat="1" applyFont="1" applyFill="1" applyAlignment="1" applyProtection="1">
      <alignment horizontal="center" vertical="center"/>
      <protection locked="0"/>
    </xf>
    <xf numFmtId="49" fontId="14" fillId="8" borderId="20" xfId="0" applyNumberFormat="1" applyFont="1" applyFill="1" applyBorder="1" applyAlignment="1" applyProtection="1">
      <alignment horizontal="center" vertical="center"/>
      <protection locked="0"/>
    </xf>
    <xf numFmtId="49" fontId="14" fillId="8" borderId="14" xfId="0" applyNumberFormat="1" applyFont="1" applyFill="1" applyBorder="1" applyAlignment="1" applyProtection="1">
      <alignment horizontal="center" vertical="center"/>
      <protection locked="0"/>
    </xf>
    <xf numFmtId="49" fontId="3" fillId="10" borderId="211" xfId="0" applyNumberFormat="1" applyFont="1" applyFill="1" applyBorder="1" applyAlignment="1" applyProtection="1">
      <alignment horizontal="center" vertical="center" shrinkToFit="1"/>
    </xf>
    <xf numFmtId="49" fontId="3" fillId="10" borderId="223" xfId="0" applyNumberFormat="1" applyFont="1" applyFill="1" applyBorder="1" applyAlignment="1" applyProtection="1">
      <alignment horizontal="center" vertical="center" shrinkToFit="1"/>
    </xf>
    <xf numFmtId="49" fontId="14" fillId="12" borderId="17" xfId="0" applyNumberFormat="1" applyFont="1" applyFill="1" applyBorder="1" applyAlignment="1" applyProtection="1">
      <alignment horizontal="center" vertical="center"/>
    </xf>
    <xf numFmtId="49" fontId="14" fillId="12" borderId="18" xfId="0" applyNumberFormat="1" applyFont="1" applyFill="1" applyBorder="1" applyAlignment="1" applyProtection="1">
      <alignment horizontal="center" vertical="center"/>
    </xf>
    <xf numFmtId="49" fontId="14" fillId="12" borderId="104" xfId="0" applyNumberFormat="1" applyFont="1" applyFill="1" applyBorder="1" applyAlignment="1" applyProtection="1">
      <alignment horizontal="center" vertical="center"/>
    </xf>
    <xf numFmtId="49" fontId="38" fillId="0" borderId="0" xfId="0" applyNumberFormat="1" applyFont="1" applyFill="1" applyBorder="1" applyAlignment="1" applyProtection="1">
      <alignment horizontal="left" vertical="center"/>
    </xf>
    <xf numFmtId="49" fontId="14" fillId="0" borderId="73" xfId="0" applyNumberFormat="1" applyFont="1" applyBorder="1" applyAlignment="1" applyProtection="1">
      <alignment horizontal="center" vertical="center"/>
      <protection locked="0"/>
    </xf>
    <xf numFmtId="49" fontId="14" fillId="0" borderId="254" xfId="0" applyNumberFormat="1" applyFont="1" applyBorder="1" applyAlignment="1" applyProtection="1">
      <alignment horizontal="center" vertical="center"/>
      <protection locked="0"/>
    </xf>
    <xf numFmtId="184" fontId="7" fillId="0" borderId="6" xfId="0" applyNumberFormat="1" applyFont="1" applyBorder="1" applyAlignment="1" applyProtection="1">
      <alignment horizontal="center" vertical="center"/>
    </xf>
    <xf numFmtId="49" fontId="3" fillId="13" borderId="49" xfId="0" applyNumberFormat="1" applyFont="1" applyFill="1" applyBorder="1" applyAlignment="1" applyProtection="1">
      <alignment horizontal="center" vertical="center"/>
    </xf>
    <xf numFmtId="49" fontId="3" fillId="13" borderId="37" xfId="0" applyNumberFormat="1" applyFont="1" applyFill="1" applyBorder="1" applyAlignment="1" applyProtection="1">
      <alignment horizontal="center" vertical="center"/>
    </xf>
    <xf numFmtId="49" fontId="6" fillId="13" borderId="52" xfId="0" applyNumberFormat="1" applyFont="1" applyFill="1" applyBorder="1" applyAlignment="1" applyProtection="1">
      <alignment horizontal="center" vertical="center"/>
    </xf>
    <xf numFmtId="49" fontId="6" fillId="13" borderId="36" xfId="0"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shrinkToFit="1"/>
    </xf>
    <xf numFmtId="0" fontId="7" fillId="0" borderId="113" xfId="0" applyNumberFormat="1" applyFont="1" applyFill="1" applyBorder="1" applyAlignment="1" applyProtection="1">
      <alignment horizontal="center" vertical="center" shrinkToFit="1"/>
    </xf>
    <xf numFmtId="0" fontId="7" fillId="0" borderId="36" xfId="0" applyNumberFormat="1" applyFont="1" applyFill="1" applyBorder="1" applyAlignment="1" applyProtection="1">
      <alignment horizontal="center" vertical="center" shrinkToFit="1"/>
    </xf>
    <xf numFmtId="0" fontId="7" fillId="0" borderId="116" xfId="0" applyNumberFormat="1" applyFont="1" applyFill="1" applyBorder="1" applyAlignment="1" applyProtection="1">
      <alignment horizontal="center" vertical="center" shrinkToFit="1"/>
    </xf>
    <xf numFmtId="184" fontId="7" fillId="13" borderId="41" xfId="0" applyNumberFormat="1" applyFont="1" applyFill="1" applyBorder="1" applyAlignment="1" applyProtection="1">
      <alignment horizontal="center" vertical="center"/>
    </xf>
    <xf numFmtId="184" fontId="7" fillId="13" borderId="6" xfId="0" applyNumberFormat="1" applyFont="1" applyFill="1" applyBorder="1" applyAlignment="1" applyProtection="1">
      <alignment horizontal="center" vertical="center"/>
    </xf>
    <xf numFmtId="184" fontId="7" fillId="13" borderId="102" xfId="0" applyNumberFormat="1" applyFont="1" applyFill="1" applyBorder="1" applyAlignment="1" applyProtection="1">
      <alignment horizontal="center" vertical="center"/>
    </xf>
    <xf numFmtId="184" fontId="7" fillId="13" borderId="1" xfId="0" applyNumberFormat="1" applyFont="1" applyFill="1" applyBorder="1" applyAlignment="1" applyProtection="1">
      <alignment horizontal="center" vertical="center"/>
    </xf>
    <xf numFmtId="184" fontId="7" fillId="13" borderId="8" xfId="0" applyNumberFormat="1" applyFont="1" applyFill="1" applyBorder="1" applyAlignment="1" applyProtection="1">
      <alignment horizontal="center" vertical="center"/>
    </xf>
    <xf numFmtId="184" fontId="7" fillId="13" borderId="40" xfId="0" applyNumberFormat="1" applyFont="1" applyFill="1" applyBorder="1" applyAlignment="1" applyProtection="1">
      <alignment horizontal="center" vertical="center"/>
    </xf>
    <xf numFmtId="49" fontId="14" fillId="12" borderId="41" xfId="0" applyNumberFormat="1" applyFont="1" applyFill="1" applyBorder="1" applyAlignment="1" applyProtection="1">
      <alignment horizontal="center" vertical="center"/>
    </xf>
    <xf numFmtId="49" fontId="14" fillId="12" borderId="6" xfId="0" applyNumberFormat="1" applyFont="1" applyFill="1" applyBorder="1" applyAlignment="1" applyProtection="1">
      <alignment horizontal="center" vertical="center"/>
    </xf>
    <xf numFmtId="49" fontId="14" fillId="12" borderId="75" xfId="0" applyNumberFormat="1" applyFont="1" applyFill="1" applyBorder="1" applyAlignment="1" applyProtection="1">
      <alignment horizontal="center" vertical="center"/>
    </xf>
    <xf numFmtId="49" fontId="33" fillId="2" borderId="42" xfId="0" applyNumberFormat="1" applyFont="1" applyFill="1" applyBorder="1" applyAlignment="1" applyProtection="1">
      <alignment horizontal="center" vertical="center" wrapText="1"/>
    </xf>
    <xf numFmtId="49" fontId="33" fillId="2" borderId="0" xfId="0" applyNumberFormat="1" applyFont="1" applyFill="1" applyAlignment="1" applyProtection="1">
      <alignment horizontal="center" vertical="center"/>
    </xf>
    <xf numFmtId="49" fontId="33" fillId="2" borderId="12" xfId="0" applyNumberFormat="1" applyFont="1" applyFill="1" applyBorder="1" applyAlignment="1" applyProtection="1">
      <alignment horizontal="center" vertical="center"/>
    </xf>
    <xf numFmtId="49" fontId="33" fillId="2" borderId="1" xfId="0" applyNumberFormat="1" applyFont="1" applyFill="1" applyBorder="1" applyAlignment="1" applyProtection="1">
      <alignment horizontal="center" vertical="center"/>
    </xf>
    <xf numFmtId="49" fontId="33" fillId="2" borderId="8" xfId="0" applyNumberFormat="1" applyFont="1" applyFill="1" applyBorder="1" applyAlignment="1" applyProtection="1">
      <alignment horizontal="center" vertical="center"/>
    </xf>
    <xf numFmtId="49" fontId="33" fillId="2" borderId="9" xfId="0" applyNumberFormat="1" applyFont="1" applyFill="1" applyBorder="1" applyAlignment="1" applyProtection="1">
      <alignment horizontal="center" vertical="center"/>
    </xf>
    <xf numFmtId="49" fontId="14" fillId="8" borderId="74" xfId="0" applyNumberFormat="1" applyFont="1" applyFill="1" applyBorder="1" applyAlignment="1" applyProtection="1">
      <alignment horizontal="center" vertical="center"/>
      <protection locked="0"/>
    </xf>
    <xf numFmtId="49" fontId="14" fillId="8" borderId="68" xfId="0" applyNumberFormat="1" applyFont="1" applyFill="1" applyBorder="1" applyAlignment="1" applyProtection="1">
      <alignment horizontal="center" vertical="center"/>
      <protection locked="0"/>
    </xf>
    <xf numFmtId="49" fontId="14" fillId="0" borderId="52" xfId="0" applyNumberFormat="1" applyFont="1" applyBorder="1" applyAlignment="1" applyProtection="1">
      <alignment horizontal="left" vertical="center"/>
    </xf>
    <xf numFmtId="49" fontId="14" fillId="0" borderId="36" xfId="0" applyNumberFormat="1" applyFont="1" applyBorder="1" applyAlignment="1" applyProtection="1">
      <alignment horizontal="left" vertical="center"/>
    </xf>
    <xf numFmtId="49" fontId="3" fillId="0" borderId="144" xfId="0" applyNumberFormat="1" applyFont="1" applyBorder="1" applyAlignment="1" applyProtection="1">
      <alignment horizontal="left" vertical="center"/>
    </xf>
    <xf numFmtId="49" fontId="3" fillId="0" borderId="134" xfId="0" applyNumberFormat="1" applyFont="1" applyBorder="1" applyAlignment="1" applyProtection="1">
      <alignment horizontal="left" vertical="center"/>
    </xf>
    <xf numFmtId="49" fontId="14" fillId="0" borderId="51" xfId="0" applyNumberFormat="1" applyFont="1" applyBorder="1" applyAlignment="1" applyProtection="1">
      <alignment horizontal="left" vertical="center"/>
    </xf>
    <xf numFmtId="49" fontId="14" fillId="0" borderId="35" xfId="0" applyNumberFormat="1" applyFont="1" applyBorder="1" applyAlignment="1" applyProtection="1">
      <alignment horizontal="left" vertical="center"/>
    </xf>
    <xf numFmtId="49" fontId="3" fillId="0" borderId="61" xfId="0" applyNumberFormat="1" applyFont="1" applyBorder="1" applyAlignment="1" applyProtection="1">
      <alignment horizontal="center" vertical="center" textRotation="255"/>
    </xf>
    <xf numFmtId="49" fontId="3" fillId="0" borderId="11" xfId="0" applyNumberFormat="1" applyFont="1" applyBorder="1" applyAlignment="1" applyProtection="1">
      <alignment horizontal="center" vertical="center" textRotation="255"/>
    </xf>
    <xf numFmtId="49" fontId="3" fillId="0" borderId="87" xfId="0" applyNumberFormat="1" applyFont="1" applyBorder="1" applyAlignment="1" applyProtection="1">
      <alignment horizontal="center" vertical="center" textRotation="255"/>
    </xf>
    <xf numFmtId="49" fontId="3" fillId="0" borderId="57" xfId="0" applyNumberFormat="1" applyFont="1" applyBorder="1" applyAlignment="1" applyProtection="1">
      <alignment horizontal="left" vertical="center"/>
    </xf>
    <xf numFmtId="49" fontId="3" fillId="0" borderId="58" xfId="0" applyNumberFormat="1" applyFont="1" applyBorder="1" applyAlignment="1" applyProtection="1">
      <alignment horizontal="left" vertical="center"/>
    </xf>
    <xf numFmtId="49" fontId="7" fillId="0" borderId="57" xfId="0" applyNumberFormat="1" applyFont="1" applyBorder="1" applyAlignment="1" applyProtection="1">
      <alignment horizontal="left" vertical="center"/>
    </xf>
    <xf numFmtId="49" fontId="7" fillId="0" borderId="58" xfId="0" applyNumberFormat="1" applyFont="1" applyBorder="1" applyAlignment="1" applyProtection="1">
      <alignment horizontal="left" vertical="center"/>
    </xf>
    <xf numFmtId="49" fontId="14" fillId="10" borderId="171" xfId="0" applyNumberFormat="1" applyFont="1" applyFill="1" applyBorder="1" applyAlignment="1" applyProtection="1">
      <alignment horizontal="center" vertical="center"/>
    </xf>
    <xf numFmtId="49" fontId="14" fillId="10" borderId="117" xfId="0" applyNumberFormat="1" applyFont="1" applyFill="1" applyBorder="1" applyAlignment="1" applyProtection="1">
      <alignment horizontal="center" vertical="center"/>
    </xf>
    <xf numFmtId="49" fontId="38" fillId="0" borderId="18" xfId="0" applyNumberFormat="1" applyFont="1" applyFill="1" applyBorder="1" applyAlignment="1" applyProtection="1">
      <alignment horizontal="center" vertical="center"/>
    </xf>
    <xf numFmtId="49" fontId="5" fillId="0" borderId="18" xfId="0" applyNumberFormat="1" applyFont="1" applyFill="1" applyBorder="1" applyAlignment="1" applyProtection="1">
      <alignment horizontal="center" vertical="center"/>
    </xf>
    <xf numFmtId="49" fontId="5" fillId="0" borderId="19" xfId="0" applyNumberFormat="1" applyFont="1" applyFill="1" applyBorder="1" applyAlignment="1" applyProtection="1">
      <alignment horizontal="center" vertical="center"/>
    </xf>
    <xf numFmtId="184" fontId="7" fillId="0" borderId="8" xfId="0" applyNumberFormat="1" applyFont="1" applyBorder="1" applyAlignment="1" applyProtection="1">
      <alignment horizontal="center" vertical="center"/>
    </xf>
    <xf numFmtId="184" fontId="7" fillId="0" borderId="9" xfId="0" applyNumberFormat="1" applyFont="1" applyBorder="1" applyAlignment="1" applyProtection="1">
      <alignment horizontal="center" vertical="center"/>
    </xf>
    <xf numFmtId="49" fontId="3" fillId="2" borderId="38" xfId="0" applyNumberFormat="1" applyFont="1" applyFill="1" applyBorder="1" applyAlignment="1" applyProtection="1">
      <alignment horizontal="left" vertical="center" wrapText="1"/>
    </xf>
    <xf numFmtId="49" fontId="3" fillId="2" borderId="13" xfId="0" applyNumberFormat="1" applyFont="1" applyFill="1" applyBorder="1" applyAlignment="1" applyProtection="1">
      <alignment horizontal="left" vertical="center"/>
    </xf>
    <xf numFmtId="49" fontId="3" fillId="2" borderId="4" xfId="0" applyNumberFormat="1" applyFont="1" applyFill="1" applyBorder="1" applyAlignment="1" applyProtection="1">
      <alignment horizontal="left" vertical="center"/>
    </xf>
    <xf numFmtId="49" fontId="3" fillId="2" borderId="5" xfId="0" applyNumberFormat="1" applyFont="1" applyFill="1" applyBorder="1" applyAlignment="1" applyProtection="1">
      <alignment horizontal="left" vertical="center"/>
    </xf>
    <xf numFmtId="49" fontId="3" fillId="2" borderId="10" xfId="0" applyNumberFormat="1" applyFont="1" applyFill="1" applyBorder="1" applyAlignment="1" applyProtection="1">
      <alignment horizontal="left" vertical="center"/>
    </xf>
    <xf numFmtId="49" fontId="3" fillId="2" borderId="39" xfId="0" applyNumberFormat="1" applyFont="1" applyFill="1" applyBorder="1" applyAlignment="1" applyProtection="1">
      <alignment horizontal="left" vertical="center"/>
    </xf>
    <xf numFmtId="0" fontId="4" fillId="2" borderId="6" xfId="0" applyNumberFormat="1" applyFont="1" applyFill="1" applyBorder="1" applyAlignment="1" applyProtection="1">
      <alignment horizontal="right" vertical="center"/>
    </xf>
    <xf numFmtId="49" fontId="14" fillId="0" borderId="0" xfId="0" applyNumberFormat="1" applyFont="1" applyFill="1" applyBorder="1" applyAlignment="1" applyProtection="1">
      <alignment horizontal="center" wrapText="1"/>
    </xf>
    <xf numFmtId="49" fontId="8" fillId="0" borderId="41" xfId="0" applyNumberFormat="1" applyFont="1" applyFill="1" applyBorder="1" applyAlignment="1" applyProtection="1">
      <alignment horizontal="left" vertical="top" wrapText="1"/>
    </xf>
    <xf numFmtId="49" fontId="8" fillId="0" borderId="6" xfId="0" applyNumberFormat="1" applyFont="1" applyFill="1" applyBorder="1" applyAlignment="1" applyProtection="1">
      <alignment horizontal="left" vertical="top" wrapText="1"/>
    </xf>
    <xf numFmtId="49" fontId="8" fillId="0" borderId="75" xfId="0" applyNumberFormat="1" applyFont="1" applyFill="1" applyBorder="1" applyAlignment="1" applyProtection="1">
      <alignment horizontal="left" vertical="top" wrapText="1"/>
    </xf>
    <xf numFmtId="49" fontId="15" fillId="0" borderId="42" xfId="0" applyNumberFormat="1" applyFont="1" applyBorder="1" applyAlignment="1" applyProtection="1">
      <alignment horizontal="left" wrapText="1"/>
    </xf>
    <xf numFmtId="49" fontId="15" fillId="0" borderId="0" xfId="0" applyNumberFormat="1" applyFont="1" applyBorder="1" applyAlignment="1" applyProtection="1">
      <alignment horizontal="left" wrapText="1"/>
    </xf>
    <xf numFmtId="49" fontId="15" fillId="0" borderId="12" xfId="0" applyNumberFormat="1" applyFont="1" applyBorder="1" applyAlignment="1" applyProtection="1">
      <alignment horizontal="left" wrapText="1"/>
    </xf>
    <xf numFmtId="49" fontId="45" fillId="0" borderId="42" xfId="0" applyNumberFormat="1" applyFont="1" applyFill="1" applyBorder="1" applyAlignment="1" applyProtection="1">
      <alignment horizontal="left" wrapText="1"/>
    </xf>
    <xf numFmtId="49" fontId="45" fillId="0" borderId="0" xfId="0" applyNumberFormat="1" applyFont="1" applyFill="1" applyBorder="1" applyAlignment="1" applyProtection="1">
      <alignment horizontal="left" wrapText="1"/>
    </xf>
    <xf numFmtId="49" fontId="45" fillId="0" borderId="12" xfId="0" applyNumberFormat="1" applyFont="1" applyFill="1" applyBorder="1" applyAlignment="1" applyProtection="1">
      <alignment horizontal="left" wrapText="1"/>
    </xf>
    <xf numFmtId="49" fontId="14" fillId="0" borderId="42" xfId="0" applyNumberFormat="1" applyFont="1" applyFill="1" applyBorder="1" applyAlignment="1" applyProtection="1">
      <alignment horizontal="center" wrapText="1"/>
    </xf>
    <xf numFmtId="49" fontId="15" fillId="0" borderId="10" xfId="0" applyNumberFormat="1" applyFont="1" applyFill="1" applyBorder="1" applyAlignment="1" applyProtection="1">
      <alignment horizontal="center" vertical="center" wrapText="1"/>
    </xf>
    <xf numFmtId="49" fontId="15" fillId="2" borderId="1" xfId="0" applyNumberFormat="1" applyFont="1" applyFill="1" applyBorder="1" applyAlignment="1" applyProtection="1">
      <alignment horizontal="left" vertical="top" wrapText="1"/>
    </xf>
    <xf numFmtId="49" fontId="15" fillId="2" borderId="8" xfId="0" applyNumberFormat="1" applyFont="1" applyFill="1" applyBorder="1" applyAlignment="1" applyProtection="1">
      <alignment horizontal="left" vertical="top"/>
    </xf>
    <xf numFmtId="49" fontId="15" fillId="2" borderId="9" xfId="0" applyNumberFormat="1" applyFont="1" applyFill="1" applyBorder="1" applyAlignment="1" applyProtection="1">
      <alignment horizontal="left" vertical="top"/>
    </xf>
    <xf numFmtId="49" fontId="3" fillId="3" borderId="42" xfId="0" applyNumberFormat="1" applyFont="1" applyFill="1" applyBorder="1" applyAlignment="1" applyProtection="1">
      <alignment horizontal="left" vertical="top" wrapText="1"/>
      <protection locked="0"/>
    </xf>
    <xf numFmtId="49" fontId="3" fillId="3" borderId="0" xfId="0" applyNumberFormat="1" applyFont="1" applyFill="1" applyAlignment="1" applyProtection="1">
      <alignment horizontal="left" vertical="top" wrapText="1"/>
      <protection locked="0"/>
    </xf>
    <xf numFmtId="49" fontId="3" fillId="3" borderId="12" xfId="0" applyNumberFormat="1" applyFont="1" applyFill="1" applyBorder="1" applyAlignment="1" applyProtection="1">
      <alignment horizontal="left" vertical="top" wrapText="1"/>
      <protection locked="0"/>
    </xf>
    <xf numFmtId="49" fontId="3" fillId="3" borderId="1" xfId="0" applyNumberFormat="1" applyFont="1" applyFill="1" applyBorder="1" applyAlignment="1" applyProtection="1">
      <alignment horizontal="left" vertical="top" wrapText="1"/>
      <protection locked="0"/>
    </xf>
    <xf numFmtId="49" fontId="3" fillId="3" borderId="8" xfId="0" applyNumberFormat="1" applyFont="1" applyFill="1" applyBorder="1" applyAlignment="1" applyProtection="1">
      <alignment horizontal="left" vertical="top" wrapText="1"/>
      <protection locked="0"/>
    </xf>
    <xf numFmtId="49" fontId="3" fillId="3" borderId="9" xfId="0" applyNumberFormat="1" applyFont="1" applyFill="1" applyBorder="1" applyAlignment="1" applyProtection="1">
      <alignment horizontal="left" vertical="top" wrapText="1"/>
      <protection locked="0"/>
    </xf>
    <xf numFmtId="49" fontId="14" fillId="10" borderId="71" xfId="0" applyNumberFormat="1" applyFont="1" applyFill="1" applyBorder="1" applyAlignment="1" applyProtection="1">
      <alignment horizontal="center" vertical="center"/>
    </xf>
    <xf numFmtId="49" fontId="14" fillId="10" borderId="39" xfId="0" applyNumberFormat="1" applyFont="1" applyFill="1" applyBorder="1" applyAlignment="1" applyProtection="1">
      <alignment horizontal="center" vertical="center"/>
    </xf>
    <xf numFmtId="0" fontId="14" fillId="0" borderId="209" xfId="0" applyNumberFormat="1" applyFont="1" applyBorder="1" applyAlignment="1" applyProtection="1">
      <alignment horizontal="center" vertical="center"/>
      <protection locked="0"/>
    </xf>
    <xf numFmtId="0" fontId="14" fillId="0" borderId="72" xfId="0" applyNumberFormat="1" applyFont="1" applyBorder="1" applyAlignment="1" applyProtection="1">
      <alignment horizontal="center" vertical="center"/>
      <protection locked="0"/>
    </xf>
    <xf numFmtId="49" fontId="14" fillId="10" borderId="35" xfId="0" applyNumberFormat="1" applyFont="1" applyFill="1" applyBorder="1" applyAlignment="1" applyProtection="1">
      <alignment horizontal="center" vertical="center"/>
    </xf>
    <xf numFmtId="49" fontId="14" fillId="10" borderId="20" xfId="0" applyNumberFormat="1" applyFont="1" applyFill="1" applyBorder="1" applyAlignment="1" applyProtection="1">
      <alignment horizontal="center" vertical="center"/>
    </xf>
    <xf numFmtId="49" fontId="14" fillId="10" borderId="222" xfId="0" applyNumberFormat="1" applyFont="1" applyFill="1" applyBorder="1" applyAlignment="1" applyProtection="1">
      <alignment horizontal="center" vertical="center"/>
    </xf>
    <xf numFmtId="49" fontId="14" fillId="10" borderId="14" xfId="0" applyNumberFormat="1" applyFont="1" applyFill="1" applyBorder="1" applyAlignment="1" applyProtection="1">
      <alignment horizontal="center" vertical="center"/>
    </xf>
    <xf numFmtId="49" fontId="14" fillId="10" borderId="210" xfId="0" applyNumberFormat="1" applyFont="1" applyFill="1" applyBorder="1" applyAlignment="1" applyProtection="1">
      <alignment horizontal="center" vertical="center"/>
    </xf>
  </cellXfs>
  <cellStyles count="3">
    <cellStyle name="ハイパーリンク" xfId="2" builtinId="8"/>
    <cellStyle name="標準" xfId="0" builtinId="0"/>
    <cellStyle name="標準 2" xfId="1" xr:uid="{B0B6BCE3-21B7-4B89-839F-5A69DD8800FE}"/>
  </cellStyles>
  <dxfs count="61">
    <dxf>
      <font>
        <color theme="0"/>
      </font>
    </dxf>
    <dxf>
      <font>
        <color theme="0"/>
      </font>
    </dxf>
    <dxf>
      <font>
        <color theme="0"/>
      </font>
    </dxf>
    <dxf>
      <font>
        <color theme="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dxf>
    <dxf>
      <font>
        <b/>
        <i val="0"/>
        <color theme="0"/>
      </font>
      <fill>
        <patternFill>
          <bgColor rgb="FFFF0000"/>
        </patternFill>
      </fill>
    </dxf>
    <dxf>
      <font>
        <b/>
        <i val="0"/>
        <color theme="0"/>
      </font>
      <fill>
        <patternFill>
          <bgColor rgb="FFFF0000"/>
        </patternFill>
      </fill>
    </dxf>
    <dxf>
      <font>
        <color rgb="FF92D050"/>
      </font>
    </dxf>
    <dxf>
      <font>
        <color rgb="FF92D050"/>
      </font>
    </dxf>
    <dxf>
      <font>
        <color rgb="FF92D050"/>
      </font>
    </dxf>
    <dxf>
      <font>
        <color rgb="FFFFFF99"/>
      </font>
    </dxf>
    <dxf>
      <font>
        <color rgb="FFCCFFFF"/>
      </font>
    </dxf>
    <dxf>
      <font>
        <color rgb="FFFFFF9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strike/>
        <color rgb="FFFF0000"/>
      </font>
      <fill>
        <patternFill>
          <bgColor rgb="FFFFFF00"/>
        </patternFill>
      </fill>
    </dxf>
    <dxf>
      <font>
        <b/>
        <i val="0"/>
        <strike/>
        <color rgb="FFFF0000"/>
      </font>
      <fill>
        <patternFill>
          <bgColor rgb="FFFFFF00"/>
        </patternFill>
      </fill>
    </dxf>
    <dxf>
      <font>
        <color theme="0"/>
      </font>
    </dxf>
    <dxf>
      <font>
        <color theme="0"/>
      </font>
    </dxf>
    <dxf>
      <font>
        <color theme="0"/>
      </font>
    </dxf>
    <dxf>
      <font>
        <color theme="0"/>
      </font>
    </dxf>
    <dxf>
      <font>
        <color theme="0"/>
      </font>
    </dxf>
    <dxf>
      <font>
        <color theme="0"/>
      </font>
    </dxf>
    <dxf>
      <font>
        <b/>
        <i val="0"/>
        <strike/>
        <color rgb="FFFF0000"/>
      </font>
      <fill>
        <patternFill>
          <bgColor rgb="FFFFFF00"/>
        </patternFill>
      </fill>
    </dxf>
    <dxf>
      <font>
        <b/>
        <i val="0"/>
        <strike/>
        <color rgb="FFFF0000"/>
      </font>
      <fill>
        <patternFill>
          <bgColor rgb="FFFFFF00"/>
        </patternFill>
      </fill>
    </dxf>
    <dxf>
      <font>
        <color theme="0"/>
      </font>
    </dxf>
  </dxfs>
  <tableStyles count="0" defaultTableStyle="TableStyleMedium9" defaultPivotStyle="PivotStyleLight16"/>
  <colors>
    <mruColors>
      <color rgb="FFCCFFCC"/>
      <color rgb="FFFFFF99"/>
      <color rgb="FF000099"/>
      <color rgb="FFFFA3A3"/>
      <color rgb="FFCCFFFF"/>
      <color rgb="FFDAC5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4</xdr:col>
      <xdr:colOff>53340</xdr:colOff>
      <xdr:row>23</xdr:row>
      <xdr:rowOff>0</xdr:rowOff>
    </xdr:from>
    <xdr:to>
      <xdr:col>8</xdr:col>
      <xdr:colOff>68580</xdr:colOff>
      <xdr:row>27</xdr:row>
      <xdr:rowOff>45720</xdr:rowOff>
    </xdr:to>
    <xdr:sp macro="" textlink="">
      <xdr:nvSpPr>
        <xdr:cNvPr id="3" name="正方形/長方形 2">
          <a:extLst>
            <a:ext uri="{FF2B5EF4-FFF2-40B4-BE49-F238E27FC236}">
              <a16:creationId xmlns:a16="http://schemas.microsoft.com/office/drawing/2014/main" id="{D587A7FF-BA6A-170C-2852-DE39543790A3}"/>
            </a:ext>
          </a:extLst>
        </xdr:cNvPr>
        <xdr:cNvSpPr/>
      </xdr:nvSpPr>
      <xdr:spPr>
        <a:xfrm>
          <a:off x="739140" y="3672840"/>
          <a:ext cx="518160" cy="381000"/>
        </a:xfrm>
        <a:prstGeom prst="rect">
          <a:avLst/>
        </a:prstGeom>
        <a:solidFill>
          <a:schemeClr val="bg1"/>
        </a:solidFill>
        <a:ln w="9525">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chemeClr val="tx1"/>
              </a:solidFill>
              <a:latin typeface="HG丸ｺﾞｼｯｸM-PRO" panose="020F0600000000000000" pitchFamily="50" charset="-128"/>
              <a:ea typeface="HG丸ｺﾞｼｯｸM-PRO" panose="020F0600000000000000" pitchFamily="50" charset="-128"/>
            </a:rPr>
            <a:t>朝食</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ctr"/>
          <a:r>
            <a:rPr kumimoji="1" lang="en-US" altLang="ja-JP" sz="900">
              <a:solidFill>
                <a:schemeClr val="tx1"/>
              </a:solidFill>
              <a:latin typeface="HG丸ｺﾞｼｯｸM-PRO" panose="020F0600000000000000" pitchFamily="50" charset="-128"/>
              <a:ea typeface="HG丸ｺﾞｼｯｸM-PRO" panose="020F0600000000000000" pitchFamily="50" charset="-128"/>
            </a:rPr>
            <a:t>7:30</a:t>
          </a:r>
          <a:r>
            <a:rPr kumimoji="1" lang="ja-JP" altLang="en-US" sz="900">
              <a:solidFill>
                <a:schemeClr val="tx1"/>
              </a:solidFill>
              <a:latin typeface="HG丸ｺﾞｼｯｸM-PRO" panose="020F0600000000000000" pitchFamily="50" charset="-128"/>
              <a:ea typeface="HG丸ｺﾞｼｯｸM-PRO" panose="020F0600000000000000" pitchFamily="50" charset="-128"/>
            </a:rPr>
            <a:t>以降</a:t>
          </a:r>
        </a:p>
      </xdr:txBody>
    </xdr:sp>
    <xdr:clientData/>
  </xdr:twoCellAnchor>
  <xdr:twoCellAnchor>
    <xdr:from>
      <xdr:col>4</xdr:col>
      <xdr:colOff>56439</xdr:colOff>
      <xdr:row>78</xdr:row>
      <xdr:rowOff>39521</xdr:rowOff>
    </xdr:from>
    <xdr:to>
      <xdr:col>8</xdr:col>
      <xdr:colOff>71679</xdr:colOff>
      <xdr:row>82</xdr:row>
      <xdr:rowOff>140731</xdr:rowOff>
    </xdr:to>
    <xdr:sp macro="" textlink="">
      <xdr:nvSpPr>
        <xdr:cNvPr id="7" name="正方形/長方形 6">
          <a:extLst>
            <a:ext uri="{FF2B5EF4-FFF2-40B4-BE49-F238E27FC236}">
              <a16:creationId xmlns:a16="http://schemas.microsoft.com/office/drawing/2014/main" id="{C5E217F3-6D30-4E40-8BBC-E3C3F58EF768}"/>
            </a:ext>
          </a:extLst>
        </xdr:cNvPr>
        <xdr:cNvSpPr/>
      </xdr:nvSpPr>
      <xdr:spPr>
        <a:xfrm>
          <a:off x="735741" y="8267940"/>
          <a:ext cx="511426" cy="432000"/>
        </a:xfrm>
        <a:prstGeom prst="rect">
          <a:avLst/>
        </a:prstGeom>
        <a:solidFill>
          <a:schemeClr val="bg1"/>
        </a:solidFill>
        <a:ln w="9525">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chemeClr val="tx1"/>
              </a:solidFill>
              <a:latin typeface="HG丸ｺﾞｼｯｸM-PRO" panose="020F0600000000000000" pitchFamily="50" charset="-128"/>
              <a:ea typeface="HG丸ｺﾞｼｯｸM-PRO" panose="020F0600000000000000" pitchFamily="50" charset="-128"/>
            </a:rPr>
            <a:t>大浴場</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ctr"/>
          <a:r>
            <a:rPr kumimoji="1" lang="en-US" altLang="ja-JP" sz="800">
              <a:solidFill>
                <a:schemeClr val="tx1"/>
              </a:solidFill>
              <a:latin typeface="HG丸ｺﾞｼｯｸM-PRO" panose="020F0600000000000000" pitchFamily="50" charset="-128"/>
              <a:ea typeface="HG丸ｺﾞｼｯｸM-PRO" panose="020F0600000000000000" pitchFamily="50" charset="-128"/>
            </a:rPr>
            <a:t>22:00</a:t>
          </a:r>
        </a:p>
        <a:p>
          <a:pPr algn="ctr"/>
          <a:r>
            <a:rPr kumimoji="1" lang="ja-JP" altLang="en-US" sz="800">
              <a:solidFill>
                <a:schemeClr val="tx1"/>
              </a:solidFill>
              <a:latin typeface="HG丸ｺﾞｼｯｸM-PRO" panose="020F0600000000000000" pitchFamily="50" charset="-128"/>
              <a:ea typeface="HG丸ｺﾞｼｯｸM-PRO" panose="020F0600000000000000" pitchFamily="50" charset="-128"/>
            </a:rPr>
            <a:t>終了</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40166</xdr:colOff>
      <xdr:row>30</xdr:row>
      <xdr:rowOff>11814</xdr:rowOff>
    </xdr:from>
    <xdr:to>
      <xdr:col>7</xdr:col>
      <xdr:colOff>109869</xdr:colOff>
      <xdr:row>77</xdr:row>
      <xdr:rowOff>54345</xdr:rowOff>
    </xdr:to>
    <xdr:grpSp>
      <xdr:nvGrpSpPr>
        <xdr:cNvPr id="11" name="グループ化 10">
          <a:extLst>
            <a:ext uri="{FF2B5EF4-FFF2-40B4-BE49-F238E27FC236}">
              <a16:creationId xmlns:a16="http://schemas.microsoft.com/office/drawing/2014/main" id="{2F47DE91-27A7-6B3F-A55C-824AC2AD4DD5}"/>
            </a:ext>
          </a:extLst>
        </xdr:cNvPr>
        <xdr:cNvGrpSpPr/>
      </xdr:nvGrpSpPr>
      <xdr:grpSpPr>
        <a:xfrm>
          <a:off x="894276" y="4215374"/>
          <a:ext cx="237175" cy="3978136"/>
          <a:chOff x="884864" y="4270744"/>
          <a:chExt cx="235098" cy="3929322"/>
        </a:xfrm>
      </xdr:grpSpPr>
      <xdr:cxnSp macro="">
        <xdr:nvCxnSpPr>
          <xdr:cNvPr id="4" name="直線矢印コネクタ 3">
            <a:extLst>
              <a:ext uri="{FF2B5EF4-FFF2-40B4-BE49-F238E27FC236}">
                <a16:creationId xmlns:a16="http://schemas.microsoft.com/office/drawing/2014/main" id="{D181BED8-369E-926F-048D-869F22CE43FF}"/>
              </a:ext>
            </a:extLst>
          </xdr:cNvPr>
          <xdr:cNvCxnSpPr/>
        </xdr:nvCxnSpPr>
        <xdr:spPr>
          <a:xfrm>
            <a:off x="884864" y="5995581"/>
            <a:ext cx="0" cy="576000"/>
          </a:xfrm>
          <a:prstGeom prst="straightConnector1">
            <a:avLst/>
          </a:prstGeom>
          <a:ln w="3175">
            <a:solidFill>
              <a:schemeClr val="tx1"/>
            </a:solidFill>
            <a:tailEnd type="triangle" w="sm" len="med"/>
          </a:ln>
        </xdr:spPr>
        <xdr:style>
          <a:lnRef idx="1">
            <a:schemeClr val="dk1"/>
          </a:lnRef>
          <a:fillRef idx="0">
            <a:schemeClr val="dk1"/>
          </a:fillRef>
          <a:effectRef idx="0">
            <a:schemeClr val="dk1"/>
          </a:effectRef>
          <a:fontRef idx="minor">
            <a:schemeClr val="tx1"/>
          </a:fontRef>
        </xdr:style>
      </xdr:cxnSp>
      <xdr:cxnSp macro="">
        <xdr:nvCxnSpPr>
          <xdr:cNvPr id="5" name="直線矢印コネクタ 4">
            <a:extLst>
              <a:ext uri="{FF2B5EF4-FFF2-40B4-BE49-F238E27FC236}">
                <a16:creationId xmlns:a16="http://schemas.microsoft.com/office/drawing/2014/main" id="{3CDF8526-E6A9-442C-A5B4-0087FA187D7E}"/>
              </a:ext>
            </a:extLst>
          </xdr:cNvPr>
          <xdr:cNvCxnSpPr/>
        </xdr:nvCxnSpPr>
        <xdr:spPr>
          <a:xfrm>
            <a:off x="1119962" y="5995581"/>
            <a:ext cx="0" cy="2204485"/>
          </a:xfrm>
          <a:prstGeom prst="straightConnector1">
            <a:avLst/>
          </a:prstGeom>
          <a:ln w="3175">
            <a:solidFill>
              <a:schemeClr val="tx1"/>
            </a:solidFill>
            <a:tailEnd type="triangle" w="sm" len="med"/>
          </a:ln>
        </xdr:spPr>
        <xdr:style>
          <a:lnRef idx="1">
            <a:schemeClr val="dk1"/>
          </a:lnRef>
          <a:fillRef idx="0">
            <a:schemeClr val="dk1"/>
          </a:fillRef>
          <a:effectRef idx="0">
            <a:schemeClr val="dk1"/>
          </a:effectRef>
          <a:fontRef idx="minor">
            <a:schemeClr val="tx1"/>
          </a:fontRef>
        </xdr:style>
      </xdr:cxnSp>
      <xdr:cxnSp macro="">
        <xdr:nvCxnSpPr>
          <xdr:cNvPr id="8" name="直線矢印コネクタ 7">
            <a:extLst>
              <a:ext uri="{FF2B5EF4-FFF2-40B4-BE49-F238E27FC236}">
                <a16:creationId xmlns:a16="http://schemas.microsoft.com/office/drawing/2014/main" id="{B675608A-3326-4C8F-ADA9-630DDC989CA7}"/>
              </a:ext>
            </a:extLst>
          </xdr:cNvPr>
          <xdr:cNvCxnSpPr/>
        </xdr:nvCxnSpPr>
        <xdr:spPr>
          <a:xfrm flipV="1">
            <a:off x="884864" y="4270744"/>
            <a:ext cx="0" cy="630865"/>
          </a:xfrm>
          <a:prstGeom prst="straightConnector1">
            <a:avLst/>
          </a:prstGeom>
          <a:ln w="3175">
            <a:solidFill>
              <a:schemeClr val="tx1"/>
            </a:solidFill>
            <a:tailEnd type="triangle" w="sm" len="med"/>
          </a:ln>
        </xdr:spPr>
        <xdr:style>
          <a:lnRef idx="1">
            <a:schemeClr val="dk1"/>
          </a:lnRef>
          <a:fillRef idx="0">
            <a:schemeClr val="dk1"/>
          </a:fillRef>
          <a:effectRef idx="0">
            <a:schemeClr val="dk1"/>
          </a:effectRef>
          <a:fontRef idx="minor">
            <a:schemeClr val="tx1"/>
          </a:fontRef>
        </xdr:style>
      </xdr:cxnSp>
      <xdr:cxnSp macro="">
        <xdr:nvCxnSpPr>
          <xdr:cNvPr id="10" name="直線矢印コネクタ 9">
            <a:extLst>
              <a:ext uri="{FF2B5EF4-FFF2-40B4-BE49-F238E27FC236}">
                <a16:creationId xmlns:a16="http://schemas.microsoft.com/office/drawing/2014/main" id="{E9BAB687-1E97-4C60-B9A8-3F9B9438E1D5}"/>
              </a:ext>
            </a:extLst>
          </xdr:cNvPr>
          <xdr:cNvCxnSpPr/>
        </xdr:nvCxnSpPr>
        <xdr:spPr>
          <a:xfrm flipV="1">
            <a:off x="1119962" y="4270744"/>
            <a:ext cx="0" cy="630865"/>
          </a:xfrm>
          <a:prstGeom prst="straightConnector1">
            <a:avLst/>
          </a:prstGeom>
          <a:ln w="3175">
            <a:solidFill>
              <a:schemeClr val="tx1"/>
            </a:solidFill>
            <a:tailEnd type="triangle" w="sm" len="med"/>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18312</xdr:colOff>
      <xdr:row>34</xdr:row>
      <xdr:rowOff>35442</xdr:rowOff>
    </xdr:from>
    <xdr:to>
      <xdr:col>8</xdr:col>
      <xdr:colOff>36824</xdr:colOff>
      <xdr:row>36</xdr:row>
      <xdr:rowOff>14047</xdr:rowOff>
    </xdr:to>
    <xdr:sp macro="" textlink="">
      <xdr:nvSpPr>
        <xdr:cNvPr id="12" name="テキスト ボックス 11">
          <a:extLst>
            <a:ext uri="{FF2B5EF4-FFF2-40B4-BE49-F238E27FC236}">
              <a16:creationId xmlns:a16="http://schemas.microsoft.com/office/drawing/2014/main" id="{8355B692-F748-132C-A39A-1F832B939499}"/>
            </a:ext>
          </a:extLst>
        </xdr:cNvPr>
        <xdr:cNvSpPr txBox="1"/>
      </xdr:nvSpPr>
      <xdr:spPr>
        <a:xfrm>
          <a:off x="780312" y="4625163"/>
          <a:ext cx="432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700" b="1">
              <a:latin typeface="HG丸ｺﾞｼｯｸM-PRO" panose="020F0600000000000000" pitchFamily="50" charset="-128"/>
              <a:ea typeface="HG丸ｺﾞｼｯｸM-PRO" panose="020F0600000000000000" pitchFamily="50" charset="-128"/>
            </a:rPr>
            <a:t>活動時間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53340</xdr:colOff>
      <xdr:row>23</xdr:row>
      <xdr:rowOff>0</xdr:rowOff>
    </xdr:from>
    <xdr:to>
      <xdr:col>8</xdr:col>
      <xdr:colOff>68580</xdr:colOff>
      <xdr:row>27</xdr:row>
      <xdr:rowOff>45720</xdr:rowOff>
    </xdr:to>
    <xdr:sp macro="" textlink="">
      <xdr:nvSpPr>
        <xdr:cNvPr id="2" name="正方形/長方形 1">
          <a:extLst>
            <a:ext uri="{FF2B5EF4-FFF2-40B4-BE49-F238E27FC236}">
              <a16:creationId xmlns:a16="http://schemas.microsoft.com/office/drawing/2014/main" id="{0426A293-5636-4E19-BAD4-968E9B17838C}"/>
            </a:ext>
          </a:extLst>
        </xdr:cNvPr>
        <xdr:cNvSpPr/>
      </xdr:nvSpPr>
      <xdr:spPr>
        <a:xfrm>
          <a:off x="739140" y="3611880"/>
          <a:ext cx="518160" cy="381000"/>
        </a:xfrm>
        <a:prstGeom prst="rect">
          <a:avLst/>
        </a:prstGeom>
        <a:solidFill>
          <a:schemeClr val="bg1"/>
        </a:solidFill>
        <a:ln w="9525">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chemeClr val="tx1"/>
              </a:solidFill>
              <a:latin typeface="HG丸ｺﾞｼｯｸM-PRO" panose="020F0600000000000000" pitchFamily="50" charset="-128"/>
              <a:ea typeface="HG丸ｺﾞｼｯｸM-PRO" panose="020F0600000000000000" pitchFamily="50" charset="-128"/>
            </a:rPr>
            <a:t>朝食</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ctr"/>
          <a:r>
            <a:rPr kumimoji="1" lang="en-US" altLang="ja-JP" sz="900">
              <a:solidFill>
                <a:schemeClr val="tx1"/>
              </a:solidFill>
              <a:latin typeface="HG丸ｺﾞｼｯｸM-PRO" panose="020F0600000000000000" pitchFamily="50" charset="-128"/>
              <a:ea typeface="HG丸ｺﾞｼｯｸM-PRO" panose="020F0600000000000000" pitchFamily="50" charset="-128"/>
            </a:rPr>
            <a:t>7:30</a:t>
          </a:r>
          <a:r>
            <a:rPr kumimoji="1" lang="ja-JP" altLang="en-US" sz="900">
              <a:solidFill>
                <a:schemeClr val="tx1"/>
              </a:solidFill>
              <a:latin typeface="HG丸ｺﾞｼｯｸM-PRO" panose="020F0600000000000000" pitchFamily="50" charset="-128"/>
              <a:ea typeface="HG丸ｺﾞｼｯｸM-PRO" panose="020F0600000000000000" pitchFamily="50" charset="-128"/>
            </a:rPr>
            <a:t>以降</a:t>
          </a:r>
        </a:p>
      </xdr:txBody>
    </xdr:sp>
    <xdr:clientData/>
  </xdr:twoCellAnchor>
  <xdr:twoCellAnchor>
    <xdr:from>
      <xdr:col>4</xdr:col>
      <xdr:colOff>56439</xdr:colOff>
      <xdr:row>78</xdr:row>
      <xdr:rowOff>39521</xdr:rowOff>
    </xdr:from>
    <xdr:to>
      <xdr:col>8</xdr:col>
      <xdr:colOff>71679</xdr:colOff>
      <xdr:row>82</xdr:row>
      <xdr:rowOff>140731</xdr:rowOff>
    </xdr:to>
    <xdr:sp macro="" textlink="">
      <xdr:nvSpPr>
        <xdr:cNvPr id="3" name="正方形/長方形 2">
          <a:extLst>
            <a:ext uri="{FF2B5EF4-FFF2-40B4-BE49-F238E27FC236}">
              <a16:creationId xmlns:a16="http://schemas.microsoft.com/office/drawing/2014/main" id="{3F8D8316-4F05-40C3-9DC5-C6E593F2515A}"/>
            </a:ext>
          </a:extLst>
        </xdr:cNvPr>
        <xdr:cNvSpPr/>
      </xdr:nvSpPr>
      <xdr:spPr>
        <a:xfrm>
          <a:off x="742239" y="8261501"/>
          <a:ext cx="518160" cy="436490"/>
        </a:xfrm>
        <a:prstGeom prst="rect">
          <a:avLst/>
        </a:prstGeom>
        <a:solidFill>
          <a:schemeClr val="bg1"/>
        </a:solidFill>
        <a:ln w="9525">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chemeClr val="tx1"/>
              </a:solidFill>
              <a:latin typeface="HG丸ｺﾞｼｯｸM-PRO" panose="020F0600000000000000" pitchFamily="50" charset="-128"/>
              <a:ea typeface="HG丸ｺﾞｼｯｸM-PRO" panose="020F0600000000000000" pitchFamily="50" charset="-128"/>
            </a:rPr>
            <a:t>大浴場</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ctr"/>
          <a:r>
            <a:rPr kumimoji="1" lang="en-US" altLang="ja-JP" sz="800">
              <a:solidFill>
                <a:schemeClr val="tx1"/>
              </a:solidFill>
              <a:latin typeface="HG丸ｺﾞｼｯｸM-PRO" panose="020F0600000000000000" pitchFamily="50" charset="-128"/>
              <a:ea typeface="HG丸ｺﾞｼｯｸM-PRO" panose="020F0600000000000000" pitchFamily="50" charset="-128"/>
            </a:rPr>
            <a:t>22:00</a:t>
          </a:r>
        </a:p>
        <a:p>
          <a:pPr algn="ctr"/>
          <a:r>
            <a:rPr kumimoji="1" lang="ja-JP" altLang="en-US" sz="800">
              <a:solidFill>
                <a:schemeClr val="tx1"/>
              </a:solidFill>
              <a:latin typeface="HG丸ｺﾞｼｯｸM-PRO" panose="020F0600000000000000" pitchFamily="50" charset="-128"/>
              <a:ea typeface="HG丸ｺﾞｼｯｸM-PRO" panose="020F0600000000000000" pitchFamily="50" charset="-128"/>
            </a:rPr>
            <a:t>終了</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40166</xdr:colOff>
      <xdr:row>30</xdr:row>
      <xdr:rowOff>11814</xdr:rowOff>
    </xdr:from>
    <xdr:to>
      <xdr:col>7</xdr:col>
      <xdr:colOff>109869</xdr:colOff>
      <xdr:row>77</xdr:row>
      <xdr:rowOff>54345</xdr:rowOff>
    </xdr:to>
    <xdr:grpSp>
      <xdr:nvGrpSpPr>
        <xdr:cNvPr id="4" name="グループ化 3">
          <a:extLst>
            <a:ext uri="{FF2B5EF4-FFF2-40B4-BE49-F238E27FC236}">
              <a16:creationId xmlns:a16="http://schemas.microsoft.com/office/drawing/2014/main" id="{C6271317-8C32-40BF-9AA3-38E0CFDCD6FB}"/>
            </a:ext>
          </a:extLst>
        </xdr:cNvPr>
        <xdr:cNvGrpSpPr/>
      </xdr:nvGrpSpPr>
      <xdr:grpSpPr>
        <a:xfrm>
          <a:off x="890089" y="4158852"/>
          <a:ext cx="238222" cy="3830551"/>
          <a:chOff x="884864" y="4270744"/>
          <a:chExt cx="235098" cy="3929322"/>
        </a:xfrm>
      </xdr:grpSpPr>
      <xdr:cxnSp macro="">
        <xdr:nvCxnSpPr>
          <xdr:cNvPr id="5" name="直線矢印コネクタ 4">
            <a:extLst>
              <a:ext uri="{FF2B5EF4-FFF2-40B4-BE49-F238E27FC236}">
                <a16:creationId xmlns:a16="http://schemas.microsoft.com/office/drawing/2014/main" id="{D42C56AB-0C2A-2CCF-CDA4-11BF90787D07}"/>
              </a:ext>
            </a:extLst>
          </xdr:cNvPr>
          <xdr:cNvCxnSpPr/>
        </xdr:nvCxnSpPr>
        <xdr:spPr>
          <a:xfrm>
            <a:off x="884864" y="5995581"/>
            <a:ext cx="0" cy="576000"/>
          </a:xfrm>
          <a:prstGeom prst="straightConnector1">
            <a:avLst/>
          </a:prstGeom>
          <a:ln w="3175">
            <a:solidFill>
              <a:schemeClr val="tx1"/>
            </a:solidFill>
            <a:tailEnd type="triangle" w="sm" len="med"/>
          </a:ln>
        </xdr:spPr>
        <xdr:style>
          <a:lnRef idx="1">
            <a:schemeClr val="dk1"/>
          </a:lnRef>
          <a:fillRef idx="0">
            <a:schemeClr val="dk1"/>
          </a:fillRef>
          <a:effectRef idx="0">
            <a:schemeClr val="dk1"/>
          </a:effectRef>
          <a:fontRef idx="minor">
            <a:schemeClr val="tx1"/>
          </a:fontRef>
        </xdr:style>
      </xdr:cxnSp>
      <xdr:cxnSp macro="">
        <xdr:nvCxnSpPr>
          <xdr:cNvPr id="6" name="直線矢印コネクタ 5">
            <a:extLst>
              <a:ext uri="{FF2B5EF4-FFF2-40B4-BE49-F238E27FC236}">
                <a16:creationId xmlns:a16="http://schemas.microsoft.com/office/drawing/2014/main" id="{58BD8659-8FE5-053D-8CE1-864E9D2719A0}"/>
              </a:ext>
            </a:extLst>
          </xdr:cNvPr>
          <xdr:cNvCxnSpPr/>
        </xdr:nvCxnSpPr>
        <xdr:spPr>
          <a:xfrm>
            <a:off x="1119962" y="5995581"/>
            <a:ext cx="0" cy="2204485"/>
          </a:xfrm>
          <a:prstGeom prst="straightConnector1">
            <a:avLst/>
          </a:prstGeom>
          <a:ln w="3175">
            <a:solidFill>
              <a:schemeClr val="tx1"/>
            </a:solidFill>
            <a:tailEnd type="triangle" w="sm" len="med"/>
          </a:ln>
        </xdr:spPr>
        <xdr:style>
          <a:lnRef idx="1">
            <a:schemeClr val="dk1"/>
          </a:lnRef>
          <a:fillRef idx="0">
            <a:schemeClr val="dk1"/>
          </a:fillRef>
          <a:effectRef idx="0">
            <a:schemeClr val="dk1"/>
          </a:effectRef>
          <a:fontRef idx="minor">
            <a:schemeClr val="tx1"/>
          </a:fontRef>
        </xdr:style>
      </xdr:cxnSp>
      <xdr:cxnSp macro="">
        <xdr:nvCxnSpPr>
          <xdr:cNvPr id="7" name="直線矢印コネクタ 6">
            <a:extLst>
              <a:ext uri="{FF2B5EF4-FFF2-40B4-BE49-F238E27FC236}">
                <a16:creationId xmlns:a16="http://schemas.microsoft.com/office/drawing/2014/main" id="{4B574A32-0560-6C46-F691-184E980A2FA3}"/>
              </a:ext>
            </a:extLst>
          </xdr:cNvPr>
          <xdr:cNvCxnSpPr/>
        </xdr:nvCxnSpPr>
        <xdr:spPr>
          <a:xfrm flipV="1">
            <a:off x="884864" y="4270744"/>
            <a:ext cx="0" cy="630865"/>
          </a:xfrm>
          <a:prstGeom prst="straightConnector1">
            <a:avLst/>
          </a:prstGeom>
          <a:ln w="3175">
            <a:solidFill>
              <a:schemeClr val="tx1"/>
            </a:solidFill>
            <a:tailEnd type="triangle" w="sm" len="med"/>
          </a:ln>
        </xdr:spPr>
        <xdr:style>
          <a:lnRef idx="1">
            <a:schemeClr val="dk1"/>
          </a:lnRef>
          <a:fillRef idx="0">
            <a:schemeClr val="dk1"/>
          </a:fillRef>
          <a:effectRef idx="0">
            <a:schemeClr val="dk1"/>
          </a:effectRef>
          <a:fontRef idx="minor">
            <a:schemeClr val="tx1"/>
          </a:fontRef>
        </xdr:style>
      </xdr:cxnSp>
      <xdr:cxnSp macro="">
        <xdr:nvCxnSpPr>
          <xdr:cNvPr id="8" name="直線矢印コネクタ 7">
            <a:extLst>
              <a:ext uri="{FF2B5EF4-FFF2-40B4-BE49-F238E27FC236}">
                <a16:creationId xmlns:a16="http://schemas.microsoft.com/office/drawing/2014/main" id="{8631380D-996D-3E91-8022-0F47189FD937}"/>
              </a:ext>
            </a:extLst>
          </xdr:cNvPr>
          <xdr:cNvCxnSpPr/>
        </xdr:nvCxnSpPr>
        <xdr:spPr>
          <a:xfrm flipV="1">
            <a:off x="1119962" y="4270744"/>
            <a:ext cx="0" cy="630865"/>
          </a:xfrm>
          <a:prstGeom prst="straightConnector1">
            <a:avLst/>
          </a:prstGeom>
          <a:ln w="3175">
            <a:solidFill>
              <a:schemeClr val="tx1"/>
            </a:solidFill>
            <a:tailEnd type="triangle" w="sm" len="med"/>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18312</xdr:colOff>
      <xdr:row>34</xdr:row>
      <xdr:rowOff>35442</xdr:rowOff>
    </xdr:from>
    <xdr:to>
      <xdr:col>8</xdr:col>
      <xdr:colOff>36824</xdr:colOff>
      <xdr:row>36</xdr:row>
      <xdr:rowOff>14047</xdr:rowOff>
    </xdr:to>
    <xdr:sp macro="" textlink="">
      <xdr:nvSpPr>
        <xdr:cNvPr id="9" name="テキスト ボックス 8">
          <a:extLst>
            <a:ext uri="{FF2B5EF4-FFF2-40B4-BE49-F238E27FC236}">
              <a16:creationId xmlns:a16="http://schemas.microsoft.com/office/drawing/2014/main" id="{72378EA9-9058-4FAF-A47E-34AFC822394B}"/>
            </a:ext>
          </a:extLst>
        </xdr:cNvPr>
        <xdr:cNvSpPr txBox="1"/>
      </xdr:nvSpPr>
      <xdr:spPr>
        <a:xfrm>
          <a:off x="787932" y="4569342"/>
          <a:ext cx="437612" cy="1462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700" b="1">
              <a:latin typeface="HG丸ｺﾞｼｯｸM-PRO" panose="020F0600000000000000" pitchFamily="50" charset="-128"/>
              <a:ea typeface="HG丸ｺﾞｼｯｸM-PRO" panose="020F0600000000000000" pitchFamily="50" charset="-128"/>
            </a:rPr>
            <a:t>活動時間</a:t>
          </a:r>
        </a:p>
      </xdr:txBody>
    </xdr:sp>
    <xdr:clientData/>
  </xdr:twoCellAnchor>
  <xdr:twoCellAnchor>
    <xdr:from>
      <xdr:col>22</xdr:col>
      <xdr:colOff>73201</xdr:colOff>
      <xdr:row>72</xdr:row>
      <xdr:rowOff>53399</xdr:rowOff>
    </xdr:from>
    <xdr:to>
      <xdr:col>34</xdr:col>
      <xdr:colOff>65581</xdr:colOff>
      <xdr:row>83</xdr:row>
      <xdr:rowOff>29308</xdr:rowOff>
    </xdr:to>
    <xdr:sp macro="" textlink="">
      <xdr:nvSpPr>
        <xdr:cNvPr id="10" name="吹き出し: 角を丸めた四角形 9">
          <a:extLst>
            <a:ext uri="{FF2B5EF4-FFF2-40B4-BE49-F238E27FC236}">
              <a16:creationId xmlns:a16="http://schemas.microsoft.com/office/drawing/2014/main" id="{034B9D39-037B-4D6A-8BBB-61F35FE92761}"/>
            </a:ext>
          </a:extLst>
        </xdr:cNvPr>
        <xdr:cNvSpPr/>
      </xdr:nvSpPr>
      <xdr:spPr>
        <a:xfrm>
          <a:off x="3179816" y="7585476"/>
          <a:ext cx="1750842" cy="928409"/>
        </a:xfrm>
        <a:prstGeom prst="wedgeRoundRectCallout">
          <a:avLst>
            <a:gd name="adj1" fmla="val -92036"/>
            <a:gd name="adj2" fmla="val 9499"/>
            <a:gd name="adj3" fmla="val 16667"/>
          </a:avLst>
        </a:prstGeom>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t"/>
        <a:lstStyle/>
        <a:p>
          <a:pPr algn="l"/>
          <a:r>
            <a:rPr kumimoji="1" lang="ja-JP" altLang="en-US" sz="1000"/>
            <a:t>大浴場の利用時間について 混雑が予想される場合は、利用開始日の</a:t>
          </a:r>
          <a:r>
            <a:rPr kumimoji="1" lang="en-US" altLang="ja-JP" sz="1000"/>
            <a:t>2</a:t>
          </a:r>
          <a:r>
            <a:rPr kumimoji="1" lang="ja-JP" altLang="en-US" sz="1000"/>
            <a:t>か月前頃より入浴時間の調整を行います。</a:t>
          </a:r>
        </a:p>
      </xdr:txBody>
    </xdr:sp>
    <xdr:clientData/>
  </xdr:twoCellAnchor>
  <xdr:twoCellAnchor>
    <xdr:from>
      <xdr:col>35</xdr:col>
      <xdr:colOff>41220</xdr:colOff>
      <xdr:row>17</xdr:row>
      <xdr:rowOff>99473</xdr:rowOff>
    </xdr:from>
    <xdr:to>
      <xdr:col>47</xdr:col>
      <xdr:colOff>32844</xdr:colOff>
      <xdr:row>32</xdr:row>
      <xdr:rowOff>36634</xdr:rowOff>
    </xdr:to>
    <xdr:sp macro="" textlink="">
      <xdr:nvSpPr>
        <xdr:cNvPr id="11" name="吹き出し: 角を丸めた四角形 10">
          <a:extLst>
            <a:ext uri="{FF2B5EF4-FFF2-40B4-BE49-F238E27FC236}">
              <a16:creationId xmlns:a16="http://schemas.microsoft.com/office/drawing/2014/main" id="{4EE6BF89-51F5-4AAB-8AB5-48FF9E7E4EBE}"/>
            </a:ext>
          </a:extLst>
        </xdr:cNvPr>
        <xdr:cNvSpPr/>
      </xdr:nvSpPr>
      <xdr:spPr>
        <a:xfrm>
          <a:off x="4994220" y="3132819"/>
          <a:ext cx="1735432" cy="1212046"/>
        </a:xfrm>
        <a:prstGeom prst="wedgeRoundRectCallout">
          <a:avLst>
            <a:gd name="adj1" fmla="val -87007"/>
            <a:gd name="adj2" fmla="val 16214"/>
            <a:gd name="adj3" fmla="val 16667"/>
          </a:avLst>
        </a:prstGeom>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t"/>
        <a:lstStyle/>
        <a:p>
          <a:r>
            <a:rPr kumimoji="1" lang="ja-JP" altLang="en-US" sz="1100">
              <a:solidFill>
                <a:schemeClr val="dk1"/>
              </a:solidFill>
              <a:effectLst/>
              <a:latin typeface="+mn-lt"/>
              <a:ea typeface="+mn-ea"/>
              <a:cs typeface="+mn-cs"/>
            </a:rPr>
            <a:t>食堂</a:t>
          </a:r>
          <a:r>
            <a:rPr kumimoji="1" lang="ja-JP" altLang="ja-JP" sz="1100">
              <a:solidFill>
                <a:schemeClr val="dk1"/>
              </a:solidFill>
              <a:effectLst/>
              <a:latin typeface="+mn-lt"/>
              <a:ea typeface="+mn-ea"/>
              <a:cs typeface="+mn-cs"/>
            </a:rPr>
            <a:t>の利用時間について 混雑が予想される場合は、利用開始日の</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か月前頃より</a:t>
          </a:r>
          <a:r>
            <a:rPr kumimoji="1" lang="ja-JP" altLang="en-US" sz="1100">
              <a:solidFill>
                <a:schemeClr val="dk1"/>
              </a:solidFill>
              <a:effectLst/>
              <a:latin typeface="+mn-lt"/>
              <a:ea typeface="+mn-ea"/>
              <a:cs typeface="+mn-cs"/>
            </a:rPr>
            <a:t>食堂</a:t>
          </a:r>
          <a:r>
            <a:rPr kumimoji="1" lang="ja-JP" altLang="ja-JP" sz="1100">
              <a:solidFill>
                <a:schemeClr val="dk1"/>
              </a:solidFill>
              <a:effectLst/>
              <a:latin typeface="+mn-lt"/>
              <a:ea typeface="+mn-ea"/>
              <a:cs typeface="+mn-cs"/>
            </a:rPr>
            <a:t>時間の調整を行います。</a:t>
          </a:r>
          <a:endParaRPr lang="ja-JP" altLang="ja-JP">
            <a:effectLst/>
          </a:endParaRPr>
        </a:p>
      </xdr:txBody>
    </xdr:sp>
    <xdr:clientData/>
  </xdr:twoCellAnchor>
  <xdr:twoCellAnchor>
    <xdr:from>
      <xdr:col>35</xdr:col>
      <xdr:colOff>48840</xdr:colOff>
      <xdr:row>39</xdr:row>
      <xdr:rowOff>23778</xdr:rowOff>
    </xdr:from>
    <xdr:to>
      <xdr:col>47</xdr:col>
      <xdr:colOff>45982</xdr:colOff>
      <xdr:row>48</xdr:row>
      <xdr:rowOff>47126</xdr:rowOff>
    </xdr:to>
    <xdr:sp macro="" textlink="">
      <xdr:nvSpPr>
        <xdr:cNvPr id="12" name="吹き出し: 角を丸めた四角形 11">
          <a:extLst>
            <a:ext uri="{FF2B5EF4-FFF2-40B4-BE49-F238E27FC236}">
              <a16:creationId xmlns:a16="http://schemas.microsoft.com/office/drawing/2014/main" id="{B68EE58C-0865-4CC8-BC89-F6D9C3B95F7C}"/>
            </a:ext>
          </a:extLst>
        </xdr:cNvPr>
        <xdr:cNvSpPr/>
      </xdr:nvSpPr>
      <xdr:spPr>
        <a:xfrm>
          <a:off x="5001840" y="4896182"/>
          <a:ext cx="1740950" cy="748713"/>
        </a:xfrm>
        <a:prstGeom prst="wedgeRoundRectCallout">
          <a:avLst>
            <a:gd name="adj1" fmla="val -91888"/>
            <a:gd name="adj2" fmla="val -34226"/>
            <a:gd name="adj3" fmla="val 16667"/>
          </a:avLst>
        </a:prstGeom>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t"/>
        <a:lstStyle/>
        <a:p>
          <a:pPr algn="l"/>
          <a:r>
            <a:rPr kumimoji="1" lang="ja-JP" altLang="en-US" sz="1100"/>
            <a:t>施設利用時間：</a:t>
          </a:r>
          <a:br>
            <a:rPr kumimoji="1" lang="en-US" altLang="ja-JP" sz="1100"/>
          </a:br>
          <a:r>
            <a:rPr kumimoji="1" lang="ja-JP" altLang="en-US" sz="1100"/>
            <a:t>開始および終了時間をご記入ください。</a:t>
          </a:r>
        </a:p>
      </xdr:txBody>
    </xdr:sp>
    <xdr:clientData/>
  </xdr:twoCellAnchor>
  <xdr:twoCellAnchor>
    <xdr:from>
      <xdr:col>23</xdr:col>
      <xdr:colOff>33973</xdr:colOff>
      <xdr:row>54</xdr:row>
      <xdr:rowOff>73269</xdr:rowOff>
    </xdr:from>
    <xdr:to>
      <xdr:col>34</xdr:col>
      <xdr:colOff>19708</xdr:colOff>
      <xdr:row>71</xdr:row>
      <xdr:rowOff>51288</xdr:rowOff>
    </xdr:to>
    <xdr:sp macro="" textlink="">
      <xdr:nvSpPr>
        <xdr:cNvPr id="13" name="吹き出し: 角を丸めた四角形 12">
          <a:extLst>
            <a:ext uri="{FF2B5EF4-FFF2-40B4-BE49-F238E27FC236}">
              <a16:creationId xmlns:a16="http://schemas.microsoft.com/office/drawing/2014/main" id="{10E4966F-1E32-408D-9ABB-B82F8F016E1B}"/>
            </a:ext>
          </a:extLst>
        </xdr:cNvPr>
        <xdr:cNvSpPr/>
      </xdr:nvSpPr>
      <xdr:spPr>
        <a:xfrm>
          <a:off x="3221185" y="6154615"/>
          <a:ext cx="1663600" cy="1348154"/>
        </a:xfrm>
        <a:prstGeom prst="wedgeRoundRectCallout">
          <a:avLst>
            <a:gd name="adj1" fmla="val -62779"/>
            <a:gd name="adj2" fmla="val -16700"/>
            <a:gd name="adj3" fmla="val 16667"/>
          </a:avLst>
        </a:prstGeom>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t"/>
        <a:lstStyle/>
        <a:p>
          <a:pPr algn="l"/>
          <a:r>
            <a:rPr kumimoji="1" lang="ja-JP" altLang="en-US" sz="1100" b="0">
              <a:latin typeface="+mj-ea"/>
              <a:ea typeface="+mj-ea"/>
            </a:rPr>
            <a:t>炊飯テラスには①</a:t>
          </a:r>
          <a:r>
            <a:rPr kumimoji="1" lang="en-US" altLang="ja-JP" sz="1100" b="0">
              <a:latin typeface="+mj-ea"/>
              <a:ea typeface="+mj-ea"/>
            </a:rPr>
            <a:t>〜⑥</a:t>
          </a:r>
          <a:r>
            <a:rPr kumimoji="1" lang="ja-JP" altLang="en-US" sz="1100" b="0">
              <a:latin typeface="+mj-ea"/>
              <a:ea typeface="+mj-ea"/>
            </a:rPr>
            <a:t>のエリアがございます。 ご利用の際は、事前に職員と使用エリアの調整および確認を行った上でご使用ください。</a:t>
          </a:r>
        </a:p>
      </xdr:txBody>
    </xdr:sp>
    <xdr:clientData/>
  </xdr:twoCellAnchor>
  <xdr:twoCellAnchor>
    <xdr:from>
      <xdr:col>19</xdr:col>
      <xdr:colOff>51287</xdr:colOff>
      <xdr:row>0</xdr:row>
      <xdr:rowOff>168518</xdr:rowOff>
    </xdr:from>
    <xdr:to>
      <xdr:col>39</xdr:col>
      <xdr:colOff>14652</xdr:colOff>
      <xdr:row>3</xdr:row>
      <xdr:rowOff>5860</xdr:rowOff>
    </xdr:to>
    <xdr:sp macro="" textlink="">
      <xdr:nvSpPr>
        <xdr:cNvPr id="14" name="正方形/長方形 13">
          <a:extLst>
            <a:ext uri="{FF2B5EF4-FFF2-40B4-BE49-F238E27FC236}">
              <a16:creationId xmlns:a16="http://schemas.microsoft.com/office/drawing/2014/main" id="{3E036AC1-5768-FDD4-7724-EE2D40BD68D3}"/>
            </a:ext>
          </a:extLst>
        </xdr:cNvPr>
        <xdr:cNvSpPr/>
      </xdr:nvSpPr>
      <xdr:spPr>
        <a:xfrm>
          <a:off x="2740268" y="168518"/>
          <a:ext cx="2820865" cy="687265"/>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3600">
              <a:latin typeface="HGP創英角ｺﾞｼｯｸUB" panose="020B0900000000000000" pitchFamily="50" charset="-128"/>
              <a:ea typeface="HGP創英角ｺﾞｼｯｸUB" panose="020B0900000000000000" pitchFamily="50"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77789</xdr:colOff>
      <xdr:row>51</xdr:row>
      <xdr:rowOff>106681</xdr:rowOff>
    </xdr:from>
    <xdr:to>
      <xdr:col>3</xdr:col>
      <xdr:colOff>39690</xdr:colOff>
      <xdr:row>52</xdr:row>
      <xdr:rowOff>66993</xdr:rowOff>
    </xdr:to>
    <xdr:sp macro="" textlink="">
      <xdr:nvSpPr>
        <xdr:cNvPr id="2" name="テキスト ボックス 1">
          <a:extLst>
            <a:ext uri="{FF2B5EF4-FFF2-40B4-BE49-F238E27FC236}">
              <a16:creationId xmlns:a16="http://schemas.microsoft.com/office/drawing/2014/main" id="{F4A38ADA-69E5-B882-E1A7-EFC38B3D7073}"/>
            </a:ext>
          </a:extLst>
        </xdr:cNvPr>
        <xdr:cNvSpPr txBox="1"/>
      </xdr:nvSpPr>
      <xdr:spPr>
        <a:xfrm>
          <a:off x="1182689" y="8900161"/>
          <a:ext cx="205741" cy="135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en-US" altLang="ja-JP" sz="800"/>
            <a:t>10</a:t>
          </a:r>
          <a:endParaRPr kumimoji="1" lang="ja-JP" altLang="en-US" sz="8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51352</xdr:colOff>
          <xdr:row>0</xdr:row>
          <xdr:rowOff>28241</xdr:rowOff>
        </xdr:from>
        <xdr:to>
          <xdr:col>27</xdr:col>
          <xdr:colOff>668341</xdr:colOff>
          <xdr:row>7</xdr:row>
          <xdr:rowOff>201986</xdr:rowOff>
        </xdr:to>
        <xdr:pic>
          <xdr:nvPicPr>
            <xdr:cNvPr id="3" name="図 2">
              <a:extLst>
                <a:ext uri="{FF2B5EF4-FFF2-40B4-BE49-F238E27FC236}">
                  <a16:creationId xmlns:a16="http://schemas.microsoft.com/office/drawing/2014/main" id="{51C5CF8F-1053-C8DA-FBF6-C2135903AA9B}"/>
                </a:ext>
              </a:extLst>
            </xdr:cNvPr>
            <xdr:cNvPicPr>
              <a:picLocks noChangeAspect="1" noChangeArrowheads="1"/>
              <a:extLst>
                <a:ext uri="{84589F7E-364E-4C9E-8A38-B11213B215E9}">
                  <a14:cameraTool cellRange="③食数希望表!$W$2:$AB$10" spid="_x0000_s20793"/>
                </a:ext>
              </a:extLst>
            </xdr:cNvPicPr>
          </xdr:nvPicPr>
          <xdr:blipFill>
            <a:blip xmlns:r="http://schemas.openxmlformats.org/officeDocument/2006/relationships" r:embed="rId1"/>
            <a:srcRect/>
            <a:stretch>
              <a:fillRect/>
            </a:stretch>
          </xdr:blipFill>
          <xdr:spPr bwMode="auto">
            <a:xfrm>
              <a:off x="5362025" y="28241"/>
              <a:ext cx="1495622" cy="161999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137160</xdr:colOff>
          <xdr:row>30</xdr:row>
          <xdr:rowOff>7620</xdr:rowOff>
        </xdr:from>
        <xdr:to>
          <xdr:col>11</xdr:col>
          <xdr:colOff>388620</xdr:colOff>
          <xdr:row>31</xdr:row>
          <xdr:rowOff>22860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7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33</xdr:row>
          <xdr:rowOff>7620</xdr:rowOff>
        </xdr:from>
        <xdr:to>
          <xdr:col>11</xdr:col>
          <xdr:colOff>388620</xdr:colOff>
          <xdr:row>34</xdr:row>
          <xdr:rowOff>22860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7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129540</xdr:colOff>
          <xdr:row>30</xdr:row>
          <xdr:rowOff>7620</xdr:rowOff>
        </xdr:from>
        <xdr:to>
          <xdr:col>18</xdr:col>
          <xdr:colOff>350520</xdr:colOff>
          <xdr:row>31</xdr:row>
          <xdr:rowOff>22860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7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83820</xdr:colOff>
      <xdr:row>23</xdr:row>
      <xdr:rowOff>0</xdr:rowOff>
    </xdr:from>
    <xdr:ext cx="2773680" cy="807720"/>
    <xdr:sp macro="" textlink="">
      <xdr:nvSpPr>
        <xdr:cNvPr id="2" name="テキスト ボックス 1">
          <a:extLst>
            <a:ext uri="{FF2B5EF4-FFF2-40B4-BE49-F238E27FC236}">
              <a16:creationId xmlns:a16="http://schemas.microsoft.com/office/drawing/2014/main" id="{85533070-F371-7EF0-3E4D-43D5841336DF}"/>
            </a:ext>
          </a:extLst>
        </xdr:cNvPr>
        <xdr:cNvSpPr txBox="1"/>
      </xdr:nvSpPr>
      <xdr:spPr>
        <a:xfrm>
          <a:off x="3436620" y="5021580"/>
          <a:ext cx="2773680" cy="8077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50" b="0" kern="1200">
              <a:latin typeface="HG丸ｺﾞｼｯｸM-PRO" panose="020F0600000000000000" pitchFamily="50" charset="-128"/>
              <a:ea typeface="HG丸ｺﾞｼｯｸM-PRO" panose="020F0600000000000000" pitchFamily="50" charset="-128"/>
            </a:rPr>
            <a:t>※1</a:t>
          </a:r>
          <a:r>
            <a:rPr kumimoji="1" lang="ja-JP" altLang="en-US" sz="1050" b="0" kern="1200">
              <a:latin typeface="HG丸ｺﾞｼｯｸM-PRO" panose="020F0600000000000000" pitchFamily="50" charset="-128"/>
              <a:ea typeface="HG丸ｺﾞｼｯｸM-PRO" panose="020F0600000000000000" pitchFamily="50" charset="-128"/>
            </a:rPr>
            <a:t>　薪</a:t>
          </a:r>
          <a:r>
            <a:rPr kumimoji="1" lang="en-US" altLang="ja-JP" sz="1050" b="0" kern="1200">
              <a:latin typeface="HG丸ｺﾞｼｯｸM-PRO" panose="020F0600000000000000" pitchFamily="50" charset="-128"/>
              <a:ea typeface="HG丸ｺﾞｼｯｸM-PRO" panose="020F0600000000000000" pitchFamily="50" charset="-128"/>
            </a:rPr>
            <a:t>(</a:t>
          </a:r>
          <a:r>
            <a:rPr kumimoji="1" lang="ja-JP" altLang="en-US" sz="1050" b="0" kern="1200">
              <a:latin typeface="HG丸ｺﾞｼｯｸM-PRO" panose="020F0600000000000000" pitchFamily="50" charset="-128"/>
              <a:ea typeface="HG丸ｺﾞｼｯｸM-PRO" panose="020F0600000000000000" pitchFamily="50" charset="-128"/>
            </a:rPr>
            <a:t>まき</a:t>
          </a:r>
          <a:r>
            <a:rPr kumimoji="1" lang="en-US" altLang="ja-JP" sz="1050" b="0" kern="1200">
              <a:latin typeface="HG丸ｺﾞｼｯｸM-PRO" panose="020F0600000000000000" pitchFamily="50" charset="-128"/>
              <a:ea typeface="HG丸ｺﾞｼｯｸM-PRO" panose="020F0600000000000000" pitchFamily="50" charset="-128"/>
            </a:rPr>
            <a:t>)</a:t>
          </a:r>
          <a:r>
            <a:rPr kumimoji="1" lang="ja-JP" altLang="en-US" sz="1050" b="0" kern="1200">
              <a:latin typeface="HG丸ｺﾞｼｯｸM-PRO" panose="020F0600000000000000" pitchFamily="50" charset="-128"/>
              <a:ea typeface="HG丸ｺﾞｼｯｸM-PRO" panose="020F0600000000000000" pitchFamily="50" charset="-128"/>
            </a:rPr>
            <a:t>使用数　目安</a:t>
          </a:r>
          <a:endParaRPr kumimoji="1" lang="en-US" altLang="ja-JP" sz="1050" b="0" kern="1200">
            <a:latin typeface="HG丸ｺﾞｼｯｸM-PRO" panose="020F0600000000000000" pitchFamily="50" charset="-128"/>
            <a:ea typeface="HG丸ｺﾞｼｯｸM-PRO" panose="020F0600000000000000" pitchFamily="50" charset="-128"/>
          </a:endParaRPr>
        </a:p>
        <a:p>
          <a:r>
            <a:rPr kumimoji="1" lang="ja-JP" altLang="en-US" sz="1050" b="0" kern="1200">
              <a:latin typeface="HG丸ｺﾞｼｯｸM-PRO" panose="020F0600000000000000" pitchFamily="50" charset="-128"/>
              <a:ea typeface="HG丸ｺﾞｼｯｸM-PRO" panose="020F0600000000000000" pitchFamily="50" charset="-128"/>
            </a:rPr>
            <a:t>カレーを作る場合１かまどにつき</a:t>
          </a:r>
          <a:r>
            <a:rPr kumimoji="1" lang="en-US" altLang="ja-JP" sz="1050" b="0" kern="1200">
              <a:latin typeface="HG丸ｺﾞｼｯｸM-PRO" panose="020F0600000000000000" pitchFamily="50" charset="-128"/>
              <a:ea typeface="HG丸ｺﾞｼｯｸM-PRO" panose="020F0600000000000000" pitchFamily="50" charset="-128"/>
            </a:rPr>
            <a:t>1</a:t>
          </a:r>
          <a:r>
            <a:rPr kumimoji="1" lang="ja-JP" altLang="en-US" sz="1050" b="0" kern="1200">
              <a:latin typeface="HG丸ｺﾞｼｯｸM-PRO" panose="020F0600000000000000" pitchFamily="50" charset="-128"/>
              <a:ea typeface="HG丸ｺﾞｼｯｸM-PRO" panose="020F0600000000000000" pitchFamily="50" charset="-128"/>
            </a:rPr>
            <a:t>～</a:t>
          </a:r>
          <a:r>
            <a:rPr kumimoji="1" lang="en-US" altLang="ja-JP" sz="1050" b="0" kern="1200">
              <a:latin typeface="HG丸ｺﾞｼｯｸM-PRO" panose="020F0600000000000000" pitchFamily="50" charset="-128"/>
              <a:ea typeface="HG丸ｺﾞｼｯｸM-PRO" panose="020F0600000000000000" pitchFamily="50" charset="-128"/>
            </a:rPr>
            <a:t>2</a:t>
          </a:r>
          <a:r>
            <a:rPr kumimoji="1" lang="ja-JP" altLang="en-US" sz="1050" b="0" kern="1200">
              <a:latin typeface="HG丸ｺﾞｼｯｸM-PRO" panose="020F0600000000000000" pitchFamily="50" charset="-128"/>
              <a:ea typeface="HG丸ｺﾞｼｯｸM-PRO" panose="020F0600000000000000" pitchFamily="50" charset="-128"/>
            </a:rPr>
            <a:t>束</a:t>
          </a:r>
          <a:endParaRPr kumimoji="1" lang="en-US" altLang="ja-JP" sz="1050" b="0" kern="1200">
            <a:latin typeface="HG丸ｺﾞｼｯｸM-PRO" panose="020F0600000000000000" pitchFamily="50" charset="-128"/>
            <a:ea typeface="HG丸ｺﾞｼｯｸM-PRO" panose="020F0600000000000000" pitchFamily="50" charset="-128"/>
          </a:endParaRPr>
        </a:p>
        <a:p>
          <a:r>
            <a:rPr kumimoji="1" lang="ja-JP" altLang="en-US" sz="1050" b="0" kern="1200">
              <a:latin typeface="HG丸ｺﾞｼｯｸM-PRO" panose="020F0600000000000000" pitchFamily="50" charset="-128"/>
              <a:ea typeface="HG丸ｺﾞｼｯｸM-PRO" panose="020F0600000000000000" pitchFamily="50" charset="-128"/>
            </a:rPr>
            <a:t>標準的な屋外キャンプファイアで</a:t>
          </a:r>
          <a:r>
            <a:rPr kumimoji="1" lang="en-US" altLang="ja-JP" sz="1050" b="0" kern="1200">
              <a:latin typeface="HG丸ｺﾞｼｯｸM-PRO" panose="020F0600000000000000" pitchFamily="50" charset="-128"/>
              <a:ea typeface="HG丸ｺﾞｼｯｸM-PRO" panose="020F0600000000000000" pitchFamily="50" charset="-128"/>
            </a:rPr>
            <a:t>8</a:t>
          </a:r>
          <a:r>
            <a:rPr kumimoji="1" lang="ja-JP" altLang="en-US" sz="1050" b="0" kern="1200">
              <a:latin typeface="HG丸ｺﾞｼｯｸM-PRO" panose="020F0600000000000000" pitchFamily="50" charset="-128"/>
              <a:ea typeface="HG丸ｺﾞｼｯｸM-PRO" panose="020F0600000000000000" pitchFamily="50" charset="-128"/>
            </a:rPr>
            <a:t>～</a:t>
          </a:r>
          <a:r>
            <a:rPr kumimoji="1" lang="en-US" altLang="ja-JP" sz="1050" b="0" kern="1200">
              <a:latin typeface="HG丸ｺﾞｼｯｸM-PRO" panose="020F0600000000000000" pitchFamily="50" charset="-128"/>
              <a:ea typeface="HG丸ｺﾞｼｯｸM-PRO" panose="020F0600000000000000" pitchFamily="50" charset="-128"/>
            </a:rPr>
            <a:t>12</a:t>
          </a:r>
          <a:r>
            <a:rPr kumimoji="1" lang="ja-JP" altLang="en-US" sz="1050" b="0" kern="1200">
              <a:latin typeface="HG丸ｺﾞｼｯｸM-PRO" panose="020F0600000000000000" pitchFamily="50" charset="-128"/>
              <a:ea typeface="HG丸ｺﾞｼｯｸM-PRO" panose="020F0600000000000000" pitchFamily="50" charset="-128"/>
            </a:rPr>
            <a:t>束</a:t>
          </a:r>
          <a:endParaRPr kumimoji="1" lang="en-US" altLang="ja-JP" sz="1050" b="0" kern="1200">
            <a:latin typeface="HG丸ｺﾞｼｯｸM-PRO" panose="020F0600000000000000" pitchFamily="50" charset="-128"/>
            <a:ea typeface="HG丸ｺﾞｼｯｸM-PRO" panose="020F0600000000000000" pitchFamily="50" charset="-128"/>
          </a:endParaRPr>
        </a:p>
        <a:p>
          <a:r>
            <a:rPr kumimoji="1" lang="ja-JP" altLang="en-US" sz="1050" b="0" kern="1200">
              <a:latin typeface="HG丸ｺﾞｼｯｸM-PRO" panose="020F0600000000000000" pitchFamily="50" charset="-128"/>
              <a:ea typeface="HG丸ｺﾞｼｯｸM-PRO" panose="020F0600000000000000" pitchFamily="50" charset="-128"/>
            </a:rPr>
            <a:t>標準的な屋内キャンプファイアで</a:t>
          </a:r>
          <a:r>
            <a:rPr kumimoji="1" lang="en-US" altLang="ja-JP" sz="1050" b="0" kern="1200">
              <a:latin typeface="HG丸ｺﾞｼｯｸM-PRO" panose="020F0600000000000000" pitchFamily="50" charset="-128"/>
              <a:ea typeface="HG丸ｺﾞｼｯｸM-PRO" panose="020F0600000000000000" pitchFamily="50" charset="-128"/>
            </a:rPr>
            <a:t>1</a:t>
          </a:r>
          <a:r>
            <a:rPr kumimoji="1" lang="ja-JP" altLang="en-US" sz="1050" b="0" kern="1200">
              <a:latin typeface="HG丸ｺﾞｼｯｸM-PRO" panose="020F0600000000000000" pitchFamily="50" charset="-128"/>
              <a:ea typeface="HG丸ｺﾞｼｯｸM-PRO" panose="020F0600000000000000" pitchFamily="50" charset="-128"/>
            </a:rPr>
            <a:t>～</a:t>
          </a:r>
          <a:r>
            <a:rPr kumimoji="1" lang="en-US" altLang="ja-JP" sz="1050" b="0" kern="1200">
              <a:latin typeface="HG丸ｺﾞｼｯｸM-PRO" panose="020F0600000000000000" pitchFamily="50" charset="-128"/>
              <a:ea typeface="HG丸ｺﾞｼｯｸM-PRO" panose="020F0600000000000000" pitchFamily="50" charset="-128"/>
            </a:rPr>
            <a:t>2</a:t>
          </a:r>
          <a:r>
            <a:rPr kumimoji="1" lang="ja-JP" altLang="en-US" sz="1050" b="0" kern="1200">
              <a:latin typeface="HG丸ｺﾞｼｯｸM-PRO" panose="020F0600000000000000" pitchFamily="50" charset="-128"/>
              <a:ea typeface="HG丸ｺﾞｼｯｸM-PRO" panose="020F0600000000000000" pitchFamily="50" charset="-128"/>
            </a:rPr>
            <a:t>束</a:t>
          </a:r>
          <a:endParaRPr kumimoji="1" lang="en-US" altLang="ja-JP" sz="1050" b="0" kern="1200">
            <a:latin typeface="HG丸ｺﾞｼｯｸM-PRO" panose="020F0600000000000000" pitchFamily="50" charset="-128"/>
            <a:ea typeface="HG丸ｺﾞｼｯｸM-PRO" panose="020F06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5</xdr:col>
          <xdr:colOff>144780</xdr:colOff>
          <xdr:row>30</xdr:row>
          <xdr:rowOff>228600</xdr:rowOff>
        </xdr:from>
        <xdr:to>
          <xdr:col>5</xdr:col>
          <xdr:colOff>373380</xdr:colOff>
          <xdr:row>32</xdr:row>
          <xdr:rowOff>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7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31</xdr:row>
          <xdr:rowOff>0</xdr:rowOff>
        </xdr:from>
        <xdr:to>
          <xdr:col>11</xdr:col>
          <xdr:colOff>388620</xdr:colOff>
          <xdr:row>32</xdr:row>
          <xdr:rowOff>7620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7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32</xdr:row>
          <xdr:rowOff>0</xdr:rowOff>
        </xdr:from>
        <xdr:to>
          <xdr:col>11</xdr:col>
          <xdr:colOff>388620</xdr:colOff>
          <xdr:row>33</xdr:row>
          <xdr:rowOff>7620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7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129540</xdr:colOff>
          <xdr:row>30</xdr:row>
          <xdr:rowOff>228600</xdr:rowOff>
        </xdr:from>
        <xdr:to>
          <xdr:col>18</xdr:col>
          <xdr:colOff>350520</xdr:colOff>
          <xdr:row>32</xdr:row>
          <xdr:rowOff>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7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129540</xdr:colOff>
          <xdr:row>31</xdr:row>
          <xdr:rowOff>228600</xdr:rowOff>
        </xdr:from>
        <xdr:to>
          <xdr:col>18</xdr:col>
          <xdr:colOff>342900</xdr:colOff>
          <xdr:row>33</xdr:row>
          <xdr:rowOff>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7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129540</xdr:colOff>
          <xdr:row>32</xdr:row>
          <xdr:rowOff>228600</xdr:rowOff>
        </xdr:from>
        <xdr:to>
          <xdr:col>18</xdr:col>
          <xdr:colOff>342900</xdr:colOff>
          <xdr:row>34</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7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33</xdr:row>
          <xdr:rowOff>0</xdr:rowOff>
        </xdr:from>
        <xdr:to>
          <xdr:col>5</xdr:col>
          <xdr:colOff>365760</xdr:colOff>
          <xdr:row>34</xdr:row>
          <xdr:rowOff>7620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7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48C89-FA8B-4F0C-9ABF-146DE7B62063}">
  <sheetPr>
    <tabColor rgb="FFFFFF99"/>
  </sheetPr>
  <dimension ref="A1:Q36"/>
  <sheetViews>
    <sheetView tabSelected="1" view="pageBreakPreview" zoomScaleNormal="100" zoomScaleSheetLayoutView="100" workbookViewId="0">
      <selection activeCell="D17" sqref="D17"/>
    </sheetView>
  </sheetViews>
  <sheetFormatPr defaultRowHeight="15"/>
  <cols>
    <col min="1" max="1" width="2.21875" style="52" customWidth="1"/>
    <col min="2" max="2" width="21.21875" style="52" customWidth="1"/>
    <col min="3" max="3" width="9.5546875" style="52" customWidth="1"/>
    <col min="4" max="4" width="14.21875" style="52" customWidth="1"/>
    <col min="5" max="5" width="28.21875" style="52" customWidth="1"/>
    <col min="6" max="6" width="14.33203125" style="52" customWidth="1"/>
    <col min="7" max="7" width="17.44140625" style="52" customWidth="1"/>
    <col min="8" max="8" width="2.21875" style="52" customWidth="1"/>
    <col min="9" max="9" width="8.88671875" style="52" hidden="1" customWidth="1"/>
    <col min="10" max="10" width="7.33203125" style="52" hidden="1" customWidth="1"/>
    <col min="11" max="14" width="8.88671875" style="52" hidden="1" customWidth="1"/>
    <col min="15" max="15" width="14" style="52" hidden="1" customWidth="1"/>
    <col min="16" max="17" width="8.88671875" style="52" hidden="1" customWidth="1"/>
    <col min="18" max="16384" width="8.88671875" style="52"/>
  </cols>
  <sheetData>
    <row r="1" spans="1:17" ht="18.600000000000001" customHeight="1">
      <c r="A1" s="381" t="s">
        <v>70</v>
      </c>
      <c r="B1" s="381"/>
      <c r="C1" s="381"/>
      <c r="D1" s="381"/>
      <c r="E1" s="381"/>
      <c r="F1" s="381"/>
      <c r="G1" s="381"/>
      <c r="H1" s="381"/>
      <c r="I1" s="51">
        <v>0.27083333333333331</v>
      </c>
      <c r="J1" s="51">
        <v>0.28472222222222221</v>
      </c>
      <c r="K1" s="52" t="s">
        <v>65</v>
      </c>
      <c r="M1" s="51">
        <v>0.25</v>
      </c>
      <c r="N1" s="52" t="s">
        <v>66</v>
      </c>
      <c r="O1" s="51">
        <v>0.2638888888888889</v>
      </c>
      <c r="Q1" s="52" t="s">
        <v>225</v>
      </c>
    </row>
    <row r="2" spans="1:17" ht="9" customHeight="1">
      <c r="A2" s="53"/>
      <c r="B2" s="53"/>
      <c r="C2" s="53"/>
      <c r="D2" s="53"/>
      <c r="E2" s="53"/>
      <c r="F2" s="53"/>
      <c r="G2" s="53"/>
      <c r="H2" s="53"/>
      <c r="I2" s="51">
        <v>0.3125</v>
      </c>
      <c r="J2" s="51">
        <v>0.3263888888888889</v>
      </c>
      <c r="K2" s="52" t="s">
        <v>65</v>
      </c>
      <c r="M2" s="51">
        <v>0.29166666666666669</v>
      </c>
      <c r="N2" s="52" t="s">
        <v>66</v>
      </c>
      <c r="O2" s="51">
        <v>0.30555555555555558</v>
      </c>
      <c r="Q2" s="52" t="s">
        <v>206</v>
      </c>
    </row>
    <row r="3" spans="1:17" ht="18.600000000000001">
      <c r="B3" s="54" t="s">
        <v>69</v>
      </c>
      <c r="F3" s="55" t="s">
        <v>79</v>
      </c>
      <c r="G3" s="404"/>
      <c r="H3" s="404"/>
      <c r="I3" s="51">
        <v>0.35416666666666669</v>
      </c>
      <c r="J3" s="51">
        <v>0.36805555555555558</v>
      </c>
      <c r="K3" s="52" t="s">
        <v>65</v>
      </c>
      <c r="M3" s="51">
        <v>0.33333333333333331</v>
      </c>
      <c r="N3" s="52" t="s">
        <v>66</v>
      </c>
      <c r="O3" s="51">
        <v>0.34722222222222221</v>
      </c>
      <c r="Q3" s="52" t="s">
        <v>207</v>
      </c>
    </row>
    <row r="4" spans="1:17" ht="9" customHeight="1">
      <c r="I4" s="51">
        <v>0.39583333333333331</v>
      </c>
      <c r="J4" s="51">
        <v>0.40972222222222221</v>
      </c>
      <c r="K4" s="52" t="s">
        <v>68</v>
      </c>
      <c r="M4" s="51">
        <v>0.375</v>
      </c>
      <c r="N4" s="52" t="s">
        <v>66</v>
      </c>
      <c r="O4" s="51">
        <v>0.3888888888888889</v>
      </c>
      <c r="Q4" s="52" t="s">
        <v>208</v>
      </c>
    </row>
    <row r="5" spans="1:17" ht="18.600000000000001" customHeight="1">
      <c r="B5" s="406" t="s">
        <v>295</v>
      </c>
      <c r="C5" s="407"/>
      <c r="D5" s="401"/>
      <c r="E5" s="402"/>
      <c r="F5" s="402"/>
      <c r="G5" s="403"/>
      <c r="I5" s="51">
        <v>0.45833333333333331</v>
      </c>
      <c r="J5" s="51">
        <v>0.47222222222222221</v>
      </c>
      <c r="K5" s="52" t="s">
        <v>65</v>
      </c>
      <c r="M5" s="51">
        <v>0.42708333333333331</v>
      </c>
      <c r="N5" s="52" t="s">
        <v>66</v>
      </c>
      <c r="O5" s="51">
        <v>0.44097222222222221</v>
      </c>
      <c r="Q5" s="52" t="s">
        <v>209</v>
      </c>
    </row>
    <row r="6" spans="1:17" ht="18.600000000000001" customHeight="1">
      <c r="B6" s="56" t="s">
        <v>59</v>
      </c>
      <c r="C6" s="57"/>
      <c r="D6" s="398"/>
      <c r="E6" s="399"/>
      <c r="F6" s="399"/>
      <c r="G6" s="400"/>
      <c r="I6" s="51">
        <v>0.52083333333333337</v>
      </c>
      <c r="J6" s="51">
        <v>0.53472222222222221</v>
      </c>
      <c r="K6" s="52" t="s">
        <v>65</v>
      </c>
      <c r="M6" s="51">
        <v>0.47916666666666669</v>
      </c>
      <c r="N6" s="52" t="s">
        <v>66</v>
      </c>
      <c r="O6" s="51">
        <v>0.49305555555555558</v>
      </c>
      <c r="Q6" s="51" t="s">
        <v>210</v>
      </c>
    </row>
    <row r="7" spans="1:17" ht="13.8" customHeight="1">
      <c r="B7" s="58"/>
      <c r="C7" s="59" t="s">
        <v>78</v>
      </c>
      <c r="D7" s="389"/>
      <c r="E7" s="390"/>
      <c r="I7" s="51">
        <v>0.58333333333333337</v>
      </c>
      <c r="J7" s="51">
        <v>0.59722222222222221</v>
      </c>
      <c r="K7" s="52" t="s">
        <v>65</v>
      </c>
      <c r="M7" s="51">
        <v>0.54166666666666663</v>
      </c>
      <c r="N7" s="52" t="s">
        <v>66</v>
      </c>
      <c r="O7" s="51">
        <v>0.56944444444444442</v>
      </c>
      <c r="Q7" s="52" t="s">
        <v>211</v>
      </c>
    </row>
    <row r="8" spans="1:17" ht="37.200000000000003" customHeight="1">
      <c r="B8" s="408" t="s">
        <v>297</v>
      </c>
      <c r="C8" s="409"/>
      <c r="D8" s="412"/>
      <c r="E8" s="413"/>
      <c r="I8" s="51">
        <v>0.64583333333333337</v>
      </c>
      <c r="J8" s="51">
        <v>0.65972222222222221</v>
      </c>
      <c r="K8" s="52" t="s">
        <v>65</v>
      </c>
      <c r="M8" s="51">
        <v>0.55555555555555558</v>
      </c>
      <c r="N8" s="52" t="s">
        <v>67</v>
      </c>
      <c r="O8" s="51">
        <v>0.56944444444444442</v>
      </c>
      <c r="Q8" s="52" t="s">
        <v>212</v>
      </c>
    </row>
    <row r="9" spans="1:17" ht="18.600000000000001" customHeight="1">
      <c r="B9" s="405" t="s">
        <v>1</v>
      </c>
      <c r="C9" s="60" t="s">
        <v>60</v>
      </c>
      <c r="D9" s="410"/>
      <c r="E9" s="411"/>
      <c r="I9" s="51">
        <v>0.6875</v>
      </c>
      <c r="J9" s="51">
        <v>0.70138888888888884</v>
      </c>
      <c r="K9" s="52" t="s">
        <v>65</v>
      </c>
      <c r="M9" s="51">
        <v>0.60416666666666663</v>
      </c>
      <c r="N9" s="52" t="s">
        <v>66</v>
      </c>
      <c r="O9" s="51">
        <v>0.63194444444444442</v>
      </c>
      <c r="Q9" s="52" t="s">
        <v>213</v>
      </c>
    </row>
    <row r="10" spans="1:17" ht="18.600000000000001" customHeight="1">
      <c r="B10" s="396"/>
      <c r="C10" s="60" t="s">
        <v>61</v>
      </c>
      <c r="D10" s="410"/>
      <c r="E10" s="411"/>
      <c r="I10" s="51">
        <v>0.72916666666666663</v>
      </c>
      <c r="J10" s="51">
        <v>0.74305555555555558</v>
      </c>
      <c r="K10" s="52" t="s">
        <v>65</v>
      </c>
      <c r="M10" s="51">
        <v>0.61805555555555558</v>
      </c>
      <c r="N10" s="52" t="s">
        <v>67</v>
      </c>
      <c r="O10" s="51">
        <v>0.63194444444444442</v>
      </c>
      <c r="Q10" s="52" t="s">
        <v>214</v>
      </c>
    </row>
    <row r="11" spans="1:17" ht="18.600000000000001" customHeight="1">
      <c r="B11" s="396"/>
      <c r="C11" s="60" t="s">
        <v>62</v>
      </c>
      <c r="D11" s="410"/>
      <c r="E11" s="411"/>
      <c r="I11" s="51">
        <v>0.77083333333333337</v>
      </c>
      <c r="J11" s="51">
        <v>0.78472222222222221</v>
      </c>
      <c r="K11" s="52" t="s">
        <v>65</v>
      </c>
      <c r="M11" s="51">
        <v>0.66666666666666663</v>
      </c>
      <c r="N11" s="52" t="s">
        <v>66</v>
      </c>
      <c r="O11" s="51">
        <v>0.68055555555555558</v>
      </c>
      <c r="Q11" s="52" t="s">
        <v>215</v>
      </c>
    </row>
    <row r="12" spans="1:17" ht="18.600000000000001" customHeight="1">
      <c r="B12" s="397"/>
      <c r="C12" s="61" t="s">
        <v>81</v>
      </c>
      <c r="D12" s="391"/>
      <c r="E12" s="392"/>
      <c r="I12" s="51">
        <v>0.8125</v>
      </c>
      <c r="J12" s="51">
        <v>0.82638888888888884</v>
      </c>
      <c r="K12" s="52" t="s">
        <v>65</v>
      </c>
      <c r="M12" s="51">
        <v>0.70833333333333337</v>
      </c>
      <c r="N12" s="52" t="s">
        <v>66</v>
      </c>
      <c r="O12" s="51">
        <v>0.72222222222222221</v>
      </c>
      <c r="Q12" s="52" t="s">
        <v>216</v>
      </c>
    </row>
    <row r="13" spans="1:17" ht="18.600000000000001" customHeight="1">
      <c r="B13" s="395" t="s">
        <v>74</v>
      </c>
      <c r="C13" s="62" t="s">
        <v>72</v>
      </c>
      <c r="D13" s="393"/>
      <c r="E13" s="394"/>
      <c r="I13" s="51">
        <v>0.85416666666666663</v>
      </c>
      <c r="J13" s="51">
        <v>0.86805555555555558</v>
      </c>
      <c r="K13" s="52" t="s">
        <v>65</v>
      </c>
      <c r="M13" s="51">
        <v>0.75</v>
      </c>
      <c r="N13" s="52" t="s">
        <v>66</v>
      </c>
      <c r="O13" s="51">
        <v>0.76388888888888884</v>
      </c>
      <c r="Q13" s="52" t="s">
        <v>217</v>
      </c>
    </row>
    <row r="14" spans="1:17" ht="18.600000000000001" customHeight="1">
      <c r="B14" s="396"/>
      <c r="C14" s="60" t="s">
        <v>63</v>
      </c>
      <c r="D14" s="4"/>
      <c r="E14" s="63" t="s">
        <v>226</v>
      </c>
      <c r="I14" s="51"/>
      <c r="J14" s="51"/>
      <c r="M14" s="51">
        <v>0.79166666666666663</v>
      </c>
      <c r="N14" s="52" t="s">
        <v>66</v>
      </c>
      <c r="O14" s="51">
        <v>0.80555555555555558</v>
      </c>
      <c r="Q14" s="52" t="s">
        <v>218</v>
      </c>
    </row>
    <row r="15" spans="1:17" ht="18.600000000000001" customHeight="1">
      <c r="B15" s="396"/>
      <c r="C15" s="60" t="s">
        <v>73</v>
      </c>
      <c r="D15" s="414"/>
      <c r="E15" s="415"/>
      <c r="I15" s="51"/>
      <c r="J15" s="51"/>
      <c r="M15" s="51">
        <v>0.83333333333333337</v>
      </c>
      <c r="N15" s="52" t="s">
        <v>66</v>
      </c>
      <c r="O15" s="51">
        <v>0.84722222222222221</v>
      </c>
      <c r="Q15" s="52" t="s">
        <v>219</v>
      </c>
    </row>
    <row r="16" spans="1:17" ht="18.600000000000001" customHeight="1">
      <c r="B16" s="397"/>
      <c r="C16" s="64" t="s">
        <v>64</v>
      </c>
      <c r="D16" s="5"/>
      <c r="E16" s="65" t="s">
        <v>227</v>
      </c>
      <c r="I16" s="51"/>
      <c r="J16" s="51"/>
      <c r="O16" s="51"/>
      <c r="Q16" s="52" t="s">
        <v>220</v>
      </c>
    </row>
    <row r="17" spans="1:17">
      <c r="B17" s="387" t="s">
        <v>7</v>
      </c>
      <c r="C17" s="62" t="s">
        <v>5</v>
      </c>
      <c r="D17" s="1"/>
      <c r="E17" s="66" t="s">
        <v>204</v>
      </c>
      <c r="F17" s="67" t="str">
        <f>IFERROR(VLOOKUP($D17,$I$1:$K$16,2,FALSE),"")</f>
        <v/>
      </c>
      <c r="G17" s="68" t="str">
        <f>IFERROR(VLOOKUP($D17,$I$1:$K$16,3,),"")</f>
        <v/>
      </c>
      <c r="O17" s="51"/>
      <c r="Q17" s="52" t="s">
        <v>221</v>
      </c>
    </row>
    <row r="18" spans="1:17">
      <c r="B18" s="388"/>
      <c r="C18" s="64" t="s">
        <v>6</v>
      </c>
      <c r="D18" s="2"/>
      <c r="E18" s="69" t="str">
        <f>IFERROR(VLOOKUP($D18,$M$1:$Q$13,2,),"")</f>
        <v/>
      </c>
      <c r="F18" s="70" t="str">
        <f>IFERROR(VLOOKUP($D18,$M$1:$Q$18,3,),"")</f>
        <v/>
      </c>
      <c r="G18" s="65" t="s">
        <v>205</v>
      </c>
      <c r="O18" s="51"/>
      <c r="Q18" s="52" t="s">
        <v>222</v>
      </c>
    </row>
    <row r="19" spans="1:17">
      <c r="O19" s="51"/>
      <c r="Q19" s="52" t="s">
        <v>223</v>
      </c>
    </row>
    <row r="20" spans="1:17" ht="18.600000000000001" customHeight="1">
      <c r="A20" s="381" t="s">
        <v>329</v>
      </c>
      <c r="B20" s="381"/>
      <c r="C20" s="381"/>
      <c r="D20" s="381"/>
      <c r="E20" s="381"/>
      <c r="F20" s="381"/>
      <c r="G20" s="381"/>
      <c r="H20" s="381"/>
      <c r="O20" s="51"/>
      <c r="Q20" s="52" t="s">
        <v>224</v>
      </c>
    </row>
    <row r="21" spans="1:17" ht="36" customHeight="1" thickBot="1">
      <c r="B21" s="356" t="s">
        <v>345</v>
      </c>
      <c r="C21" s="356"/>
      <c r="D21" s="356"/>
      <c r="E21" s="356"/>
      <c r="F21" s="356"/>
      <c r="G21" s="356"/>
      <c r="O21" s="51"/>
    </row>
    <row r="22" spans="1:17" ht="24.9" customHeight="1">
      <c r="B22" s="338" t="s">
        <v>330</v>
      </c>
      <c r="C22" s="369" t="s">
        <v>331</v>
      </c>
      <c r="D22" s="370"/>
      <c r="E22" s="371"/>
      <c r="F22" s="369" t="s">
        <v>343</v>
      </c>
      <c r="G22" s="382"/>
      <c r="O22" s="51"/>
      <c r="Q22" s="52" t="s">
        <v>224</v>
      </c>
    </row>
    <row r="23" spans="1:17" ht="37.799999999999997" customHeight="1">
      <c r="B23" s="339" t="s">
        <v>332</v>
      </c>
      <c r="C23" s="383" t="s">
        <v>333</v>
      </c>
      <c r="D23" s="384"/>
      <c r="E23" s="340" t="str">
        <f>IFERROR(EDATE(D13,-2),"")</f>
        <v/>
      </c>
      <c r="F23" s="385" t="s">
        <v>339</v>
      </c>
      <c r="G23" s="386"/>
      <c r="O23" s="51"/>
    </row>
    <row r="24" spans="1:17" ht="24.9" customHeight="1">
      <c r="B24" s="339" t="s">
        <v>334</v>
      </c>
      <c r="C24" s="357" t="s">
        <v>335</v>
      </c>
      <c r="D24" s="358"/>
      <c r="E24" s="372" t="str">
        <f>IFERROR(EDATE(D13,-1),"")</f>
        <v/>
      </c>
      <c r="F24" s="375" t="s">
        <v>340</v>
      </c>
      <c r="G24" s="376"/>
      <c r="O24" s="51"/>
    </row>
    <row r="25" spans="1:17" ht="24.9" customHeight="1">
      <c r="B25" s="339" t="s">
        <v>336</v>
      </c>
      <c r="C25" s="359"/>
      <c r="D25" s="360"/>
      <c r="E25" s="373"/>
      <c r="F25" s="377"/>
      <c r="G25" s="378"/>
      <c r="O25" s="51"/>
    </row>
    <row r="26" spans="1:17" ht="24.9" customHeight="1">
      <c r="B26" s="339" t="s">
        <v>337</v>
      </c>
      <c r="C26" s="359"/>
      <c r="D26" s="360"/>
      <c r="E26" s="373"/>
      <c r="F26" s="379" t="s">
        <v>341</v>
      </c>
      <c r="G26" s="380"/>
      <c r="O26" s="51"/>
    </row>
    <row r="27" spans="1:17" ht="24.9" customHeight="1">
      <c r="B27" s="363" t="s">
        <v>342</v>
      </c>
      <c r="C27" s="359"/>
      <c r="D27" s="360"/>
      <c r="E27" s="373"/>
      <c r="F27" s="365" t="s">
        <v>338</v>
      </c>
      <c r="G27" s="366"/>
      <c r="O27" s="51"/>
    </row>
    <row r="28" spans="1:17" ht="24.9" customHeight="1" thickBot="1">
      <c r="B28" s="364"/>
      <c r="C28" s="361"/>
      <c r="D28" s="362"/>
      <c r="E28" s="374"/>
      <c r="F28" s="367"/>
      <c r="G28" s="368"/>
      <c r="O28" s="51"/>
    </row>
    <row r="29" spans="1:17" ht="15.6" thickBot="1"/>
    <row r="30" spans="1:17" ht="15" customHeight="1">
      <c r="B30" s="347" t="s">
        <v>344</v>
      </c>
      <c r="C30" s="348"/>
      <c r="D30" s="348"/>
      <c r="E30" s="349"/>
    </row>
    <row r="31" spans="1:17">
      <c r="B31" s="350"/>
      <c r="C31" s="351"/>
      <c r="D31" s="351"/>
      <c r="E31" s="352"/>
    </row>
    <row r="32" spans="1:17">
      <c r="B32" s="350"/>
      <c r="C32" s="351"/>
      <c r="D32" s="351"/>
      <c r="E32" s="352"/>
    </row>
    <row r="33" spans="2:7">
      <c r="B33" s="350"/>
      <c r="C33" s="351"/>
      <c r="D33" s="351"/>
      <c r="E33" s="352"/>
      <c r="G33" s="293"/>
    </row>
    <row r="34" spans="2:7">
      <c r="B34" s="350"/>
      <c r="C34" s="351"/>
      <c r="D34" s="351"/>
      <c r="E34" s="352"/>
    </row>
    <row r="35" spans="2:7">
      <c r="B35" s="350"/>
      <c r="C35" s="351"/>
      <c r="D35" s="351"/>
      <c r="E35" s="352"/>
    </row>
    <row r="36" spans="2:7" ht="15.6" thickBot="1">
      <c r="B36" s="353"/>
      <c r="C36" s="354"/>
      <c r="D36" s="354"/>
      <c r="E36" s="355"/>
    </row>
  </sheetData>
  <sheetProtection sheet="1" objects="1" scenarios="1" selectLockedCells="1"/>
  <mergeCells count="30">
    <mergeCell ref="D7:E7"/>
    <mergeCell ref="D12:E12"/>
    <mergeCell ref="A1:H1"/>
    <mergeCell ref="D13:E13"/>
    <mergeCell ref="B13:B16"/>
    <mergeCell ref="D6:G6"/>
    <mergeCell ref="D5:G5"/>
    <mergeCell ref="G3:H3"/>
    <mergeCell ref="B9:B12"/>
    <mergeCell ref="B5:C5"/>
    <mergeCell ref="B8:C8"/>
    <mergeCell ref="D9:E9"/>
    <mergeCell ref="D10:E10"/>
    <mergeCell ref="D11:E11"/>
    <mergeCell ref="D8:E8"/>
    <mergeCell ref="D15:E15"/>
    <mergeCell ref="A20:H20"/>
    <mergeCell ref="F22:G22"/>
    <mergeCell ref="C23:D23"/>
    <mergeCell ref="F23:G23"/>
    <mergeCell ref="B17:B18"/>
    <mergeCell ref="B30:E36"/>
    <mergeCell ref="B21:G21"/>
    <mergeCell ref="C24:D28"/>
    <mergeCell ref="B27:B28"/>
    <mergeCell ref="F27:G28"/>
    <mergeCell ref="C22:E22"/>
    <mergeCell ref="E24:E28"/>
    <mergeCell ref="F24:G25"/>
    <mergeCell ref="F26:G26"/>
  </mergeCells>
  <phoneticPr fontId="2"/>
  <conditionalFormatting sqref="E18">
    <cfRule type="cellIs" dxfId="60" priority="1" operator="equal">
      <formula>0</formula>
    </cfRule>
  </conditionalFormatting>
  <dataValidations count="10">
    <dataValidation type="list" allowBlank="1" showInputMessage="1" showErrorMessage="1" sqref="D17" xr:uid="{967CD958-5AE2-48D0-84AC-CE4AC4E53EDF}">
      <formula1>$I$1:$I$13</formula1>
    </dataValidation>
    <dataValidation type="list" allowBlank="1" showInputMessage="1" showErrorMessage="1" sqref="D18" xr:uid="{9B3D2017-AD0E-481A-A0C2-26AC80809C9D}">
      <formula1>$M$1:$M$15</formula1>
    </dataValidation>
    <dataValidation allowBlank="1" showInputMessage="1" showErrorMessage="1" promptTitle="団体名" prompt="ご利用の団体名を入力してください" sqref="D5:G5" xr:uid="{235D1895-3374-44C2-914E-AF2784BF3798}"/>
    <dataValidation allowBlank="1" showInputMessage="1" showErrorMessage="1" promptTitle="利用責任者名" prompt="事前の打ち合わせ等で必要です。必ずご入力ください。" sqref="D8:E8" xr:uid="{6ABA9C53-D609-499A-B5A6-C4CAFD03761A}"/>
    <dataValidation allowBlank="1" showInputMessage="1" showErrorMessage="1" promptTitle="入所日" prompt="入所日を『●/●』の形式で入力してください" sqref="D13:E13" xr:uid="{0339617E-0CD1-41F8-B816-7AF7B7994D84}"/>
    <dataValidation allowBlank="1" showInputMessage="1" showErrorMessage="1" promptTitle="退所日" prompt="退所日を『●/●』の形式で入力してください" sqref="D15:E15" xr:uid="{717DA406-AAB6-45BC-945C-8C34572C55DF}"/>
    <dataValidation allowBlank="1" showInputMessage="1" showErrorMessage="1" promptTitle="提出日" prompt="この書類を提出する日を『●/●』の形式で入力してください" sqref="G3:H3" xr:uid="{694B00B3-C959-4EF3-9373-6F0946E19598}"/>
    <dataValidation type="list" allowBlank="1" showInputMessage="1" showErrorMessage="1" sqref="D16 D14" xr:uid="{1C10BFFB-5C7B-4A85-8640-5A5325DA5DB5}">
      <formula1>$Q$1:$Q$20</formula1>
    </dataValidation>
    <dataValidation imeMode="fullKatakana" allowBlank="1" showInputMessage="1" showErrorMessage="1" sqref="D7:E7" xr:uid="{EB89C32A-7EF9-4CD6-A6E8-8BC1268AF973}"/>
    <dataValidation imeMode="off" allowBlank="1" showInputMessage="1" showErrorMessage="1" sqref="D9:E12" xr:uid="{216485F4-ADE6-40E3-B7AF-CD4C46C2B11D}"/>
  </dataValidations>
  <pageMargins left="0.7" right="0.7" top="0.75" bottom="0.75" header="0.3" footer="0.3"/>
  <pageSetup paperSize="9" scale="81"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40737-7BBE-447D-8D2C-37647E9820F1}">
  <sheetPr>
    <tabColor rgb="FFFFFF99"/>
  </sheetPr>
  <dimension ref="A1:BL91"/>
  <sheetViews>
    <sheetView showGridLines="0" view="pageBreakPreview" zoomScale="91" zoomScaleNormal="115" zoomScaleSheetLayoutView="115" workbookViewId="0">
      <selection activeCell="B12" sqref="B12:AV12"/>
    </sheetView>
  </sheetViews>
  <sheetFormatPr defaultColWidth="2.44140625" defaultRowHeight="15" customHeight="1"/>
  <cols>
    <col min="1" max="1" width="2.6640625" style="73" customWidth="1"/>
    <col min="2" max="4" width="2.44140625" style="73" customWidth="1"/>
    <col min="5" max="6" width="1.21875" style="73" customWidth="1"/>
    <col min="7" max="8" width="2.44140625" style="73" customWidth="1"/>
    <col min="9" max="10" width="1.21875" style="73" customWidth="1"/>
    <col min="11" max="15" width="2.44140625" style="73" customWidth="1"/>
    <col min="16" max="17" width="1.21875" style="73" customWidth="1"/>
    <col min="18" max="21" width="2.44140625" style="73" customWidth="1"/>
    <col min="22" max="23" width="1.21875" style="73" customWidth="1"/>
    <col min="24" max="28" width="2.44140625" style="73" customWidth="1"/>
    <col min="29" max="30" width="1.21875" style="73" customWidth="1"/>
    <col min="31" max="34" width="2.44140625" style="73" customWidth="1"/>
    <col min="35" max="36" width="1.33203125" style="73" customWidth="1"/>
    <col min="37" max="41" width="2.44140625" style="73" customWidth="1"/>
    <col min="42" max="43" width="1.21875" style="73" customWidth="1"/>
    <col min="44" max="46" width="2.44140625" style="73" customWidth="1"/>
    <col min="47" max="47" width="2.109375" style="73" customWidth="1"/>
    <col min="48" max="48" width="1.21875" style="73" customWidth="1"/>
    <col min="49" max="49" width="2.44140625" style="73"/>
    <col min="50" max="50" width="0" style="73" hidden="1" customWidth="1"/>
    <col min="51" max="16384" width="2.44140625" style="73"/>
  </cols>
  <sheetData>
    <row r="1" spans="1:57" ht="22.2" customHeight="1">
      <c r="A1" s="71"/>
      <c r="B1" s="551" t="s">
        <v>28</v>
      </c>
      <c r="C1" s="552"/>
      <c r="D1" s="552"/>
      <c r="E1" s="552"/>
      <c r="F1" s="552"/>
      <c r="G1" s="552"/>
      <c r="H1" s="552"/>
      <c r="I1" s="552"/>
      <c r="J1" s="552"/>
      <c r="K1" s="552"/>
      <c r="L1" s="552"/>
      <c r="M1" s="552"/>
      <c r="N1" s="552"/>
      <c r="O1" s="552"/>
      <c r="P1" s="552"/>
      <c r="Q1" s="552"/>
      <c r="R1" s="553"/>
      <c r="S1" s="72"/>
      <c r="T1" s="462" t="s">
        <v>312</v>
      </c>
      <c r="U1" s="462"/>
      <c r="V1" s="462"/>
      <c r="W1" s="462"/>
      <c r="X1" s="462"/>
      <c r="Y1" s="462"/>
      <c r="Z1" s="462"/>
      <c r="AA1" s="462"/>
      <c r="AB1" s="462"/>
      <c r="AC1" s="462"/>
      <c r="AD1" s="462"/>
      <c r="AE1" s="462"/>
      <c r="AF1" s="462"/>
      <c r="AG1" s="462"/>
      <c r="AH1" s="462"/>
      <c r="AI1" s="462"/>
      <c r="AJ1" s="462"/>
      <c r="AK1" s="462"/>
      <c r="AL1" s="462"/>
      <c r="AM1" s="462"/>
      <c r="AN1" s="462"/>
      <c r="AO1" s="464" t="s">
        <v>80</v>
      </c>
      <c r="AP1" s="465"/>
      <c r="AQ1" s="465"/>
      <c r="AR1" s="465"/>
      <c r="AS1" s="465"/>
      <c r="AT1" s="465"/>
      <c r="AU1" s="465"/>
      <c r="AV1" s="466"/>
      <c r="AX1" s="74"/>
      <c r="BE1" s="74"/>
    </row>
    <row r="2" spans="1:57" ht="10.8" customHeight="1" thickBot="1">
      <c r="A2" s="71"/>
      <c r="B2" s="456" t="s">
        <v>124</v>
      </c>
      <c r="C2" s="457"/>
      <c r="D2" s="457"/>
      <c r="E2" s="457"/>
      <c r="F2" s="457"/>
      <c r="G2" s="457"/>
      <c r="H2" s="457"/>
      <c r="I2" s="457"/>
      <c r="J2" s="457"/>
      <c r="K2" s="457"/>
      <c r="L2" s="457"/>
      <c r="M2" s="457"/>
      <c r="N2" s="457"/>
      <c r="O2" s="457"/>
      <c r="P2" s="457"/>
      <c r="Q2" s="457"/>
      <c r="R2" s="458"/>
      <c r="S2" s="72"/>
      <c r="T2" s="462"/>
      <c r="U2" s="462"/>
      <c r="V2" s="462"/>
      <c r="W2" s="462"/>
      <c r="X2" s="462"/>
      <c r="Y2" s="462"/>
      <c r="Z2" s="462"/>
      <c r="AA2" s="462"/>
      <c r="AB2" s="462"/>
      <c r="AC2" s="462"/>
      <c r="AD2" s="462"/>
      <c r="AE2" s="462"/>
      <c r="AF2" s="462"/>
      <c r="AG2" s="462"/>
      <c r="AH2" s="462"/>
      <c r="AI2" s="462"/>
      <c r="AJ2" s="462"/>
      <c r="AK2" s="462"/>
      <c r="AL2" s="462"/>
      <c r="AM2" s="462"/>
      <c r="AN2" s="462"/>
      <c r="AO2" s="467">
        <f>●ご利用者情報!G3</f>
        <v>0</v>
      </c>
      <c r="AP2" s="468"/>
      <c r="AQ2" s="468"/>
      <c r="AR2" s="468"/>
      <c r="AS2" s="468"/>
      <c r="AT2" s="468"/>
      <c r="AU2" s="468"/>
      <c r="AV2" s="469"/>
      <c r="AX2" s="74"/>
      <c r="BE2" s="74"/>
    </row>
    <row r="3" spans="1:57" ht="34.200000000000003" customHeight="1" thickBot="1">
      <c r="A3" s="71"/>
      <c r="B3" s="459"/>
      <c r="C3" s="460"/>
      <c r="D3" s="460"/>
      <c r="E3" s="460"/>
      <c r="F3" s="460"/>
      <c r="G3" s="460"/>
      <c r="H3" s="460"/>
      <c r="I3" s="460"/>
      <c r="J3" s="460"/>
      <c r="K3" s="460"/>
      <c r="L3" s="460"/>
      <c r="M3" s="460"/>
      <c r="N3" s="460"/>
      <c r="O3" s="460"/>
      <c r="P3" s="460"/>
      <c r="Q3" s="460"/>
      <c r="R3" s="461"/>
      <c r="S3" s="72"/>
      <c r="T3" s="462"/>
      <c r="U3" s="462"/>
      <c r="V3" s="462"/>
      <c r="W3" s="462"/>
      <c r="X3" s="462"/>
      <c r="Y3" s="462"/>
      <c r="Z3" s="462"/>
      <c r="AA3" s="462"/>
      <c r="AB3" s="462"/>
      <c r="AC3" s="462"/>
      <c r="AD3" s="462"/>
      <c r="AE3" s="462"/>
      <c r="AF3" s="462"/>
      <c r="AG3" s="462"/>
      <c r="AH3" s="462"/>
      <c r="AI3" s="462"/>
      <c r="AJ3" s="462"/>
      <c r="AK3" s="462"/>
      <c r="AL3" s="462"/>
      <c r="AM3" s="462"/>
      <c r="AN3" s="462"/>
      <c r="AO3" s="75"/>
      <c r="AP3" s="76"/>
      <c r="AQ3" s="455"/>
      <c r="AR3" s="455"/>
      <c r="AS3" s="455"/>
      <c r="AT3" s="455"/>
      <c r="AU3" s="455"/>
      <c r="AV3" s="455"/>
      <c r="AX3" s="74"/>
      <c r="BE3" s="74"/>
    </row>
    <row r="4" spans="1:57" ht="6" customHeight="1" thickBot="1">
      <c r="A4" s="71"/>
      <c r="B4" s="72"/>
      <c r="C4" s="72"/>
      <c r="D4" s="72"/>
      <c r="E4" s="72"/>
      <c r="F4" s="72"/>
      <c r="G4" s="72"/>
      <c r="H4" s="72"/>
      <c r="I4" s="72"/>
      <c r="J4" s="72"/>
      <c r="K4" s="72"/>
      <c r="L4" s="72"/>
      <c r="M4" s="72"/>
      <c r="N4" s="72"/>
      <c r="O4" s="72"/>
      <c r="P4" s="72"/>
      <c r="Q4" s="72"/>
      <c r="R4" s="72"/>
      <c r="S4" s="72"/>
      <c r="T4" s="463"/>
      <c r="U4" s="463"/>
      <c r="V4" s="463"/>
      <c r="W4" s="463"/>
      <c r="X4" s="463"/>
      <c r="Y4" s="463"/>
      <c r="Z4" s="463"/>
      <c r="AA4" s="463"/>
      <c r="AB4" s="463"/>
      <c r="AC4" s="463"/>
      <c r="AD4" s="463"/>
      <c r="AE4" s="463"/>
      <c r="AF4" s="463"/>
      <c r="AG4" s="463"/>
      <c r="AH4" s="463"/>
      <c r="AI4" s="463"/>
      <c r="AJ4" s="463"/>
      <c r="AK4" s="463"/>
      <c r="AL4" s="463"/>
      <c r="AM4" s="463"/>
      <c r="AN4" s="463"/>
      <c r="AO4" s="75"/>
      <c r="AP4" s="76"/>
      <c r="AQ4" s="76"/>
      <c r="AR4" s="76"/>
      <c r="AS4" s="76"/>
      <c r="AT4" s="76"/>
      <c r="AU4" s="76"/>
      <c r="AV4" s="76"/>
      <c r="AX4" s="74"/>
      <c r="BE4" s="74"/>
    </row>
    <row r="5" spans="1:57" ht="18" customHeight="1">
      <c r="A5" s="71"/>
      <c r="B5" s="575" t="s">
        <v>0</v>
      </c>
      <c r="C5" s="476">
        <f>●ご利用者情報!D5</f>
        <v>0</v>
      </c>
      <c r="D5" s="477"/>
      <c r="E5" s="477"/>
      <c r="F5" s="477"/>
      <c r="G5" s="477"/>
      <c r="H5" s="477"/>
      <c r="I5" s="477"/>
      <c r="J5" s="477"/>
      <c r="K5" s="477"/>
      <c r="L5" s="477"/>
      <c r="M5" s="477"/>
      <c r="N5" s="477"/>
      <c r="O5" s="477"/>
      <c r="P5" s="477"/>
      <c r="Q5" s="477"/>
      <c r="R5" s="478"/>
      <c r="S5" s="482" t="s">
        <v>1</v>
      </c>
      <c r="T5" s="476" t="s">
        <v>298</v>
      </c>
      <c r="U5" s="477"/>
      <c r="V5" s="477"/>
      <c r="W5" s="477"/>
      <c r="X5" s="598"/>
      <c r="Y5" s="477">
        <f>●ご利用者情報!D8</f>
        <v>0</v>
      </c>
      <c r="Z5" s="477"/>
      <c r="AA5" s="477"/>
      <c r="AB5" s="477"/>
      <c r="AC5" s="477"/>
      <c r="AD5" s="477"/>
      <c r="AE5" s="477"/>
      <c r="AF5" s="477"/>
      <c r="AG5" s="478"/>
      <c r="AH5" s="554" t="s">
        <v>2</v>
      </c>
      <c r="AI5" s="555"/>
      <c r="AJ5" s="555"/>
      <c r="AK5" s="556"/>
      <c r="AL5" s="566">
        <f>●ご利用者情報!D9</f>
        <v>0</v>
      </c>
      <c r="AM5" s="567"/>
      <c r="AN5" s="567"/>
      <c r="AO5" s="567"/>
      <c r="AP5" s="567"/>
      <c r="AQ5" s="567"/>
      <c r="AR5" s="567"/>
      <c r="AS5" s="567"/>
      <c r="AT5" s="567"/>
      <c r="AU5" s="567"/>
      <c r="AV5" s="568"/>
      <c r="AX5" s="74">
        <v>0.36805555555555503</v>
      </c>
    </row>
    <row r="6" spans="1:57" ht="18" customHeight="1" thickBot="1">
      <c r="A6" s="71"/>
      <c r="B6" s="576"/>
      <c r="C6" s="479"/>
      <c r="D6" s="480"/>
      <c r="E6" s="480"/>
      <c r="F6" s="480"/>
      <c r="G6" s="480"/>
      <c r="H6" s="480"/>
      <c r="I6" s="480"/>
      <c r="J6" s="480"/>
      <c r="K6" s="480"/>
      <c r="L6" s="480"/>
      <c r="M6" s="480"/>
      <c r="N6" s="480"/>
      <c r="O6" s="480"/>
      <c r="P6" s="480"/>
      <c r="Q6" s="480"/>
      <c r="R6" s="481"/>
      <c r="S6" s="483"/>
      <c r="T6" s="599" t="s">
        <v>299</v>
      </c>
      <c r="U6" s="600"/>
      <c r="V6" s="600"/>
      <c r="W6" s="600"/>
      <c r="X6" s="601"/>
      <c r="Y6" s="480"/>
      <c r="Z6" s="480"/>
      <c r="AA6" s="480"/>
      <c r="AB6" s="480"/>
      <c r="AC6" s="480"/>
      <c r="AD6" s="480"/>
      <c r="AE6" s="480"/>
      <c r="AF6" s="480"/>
      <c r="AG6" s="481"/>
      <c r="AH6" s="563" t="s">
        <v>3</v>
      </c>
      <c r="AI6" s="564"/>
      <c r="AJ6" s="564"/>
      <c r="AK6" s="565"/>
      <c r="AL6" s="569">
        <f>●ご利用者情報!D10</f>
        <v>0</v>
      </c>
      <c r="AM6" s="570"/>
      <c r="AN6" s="570"/>
      <c r="AO6" s="570"/>
      <c r="AP6" s="570"/>
      <c r="AQ6" s="570"/>
      <c r="AR6" s="570"/>
      <c r="AS6" s="570"/>
      <c r="AT6" s="570"/>
      <c r="AU6" s="570"/>
      <c r="AV6" s="571"/>
      <c r="AX6" s="74">
        <v>0.375</v>
      </c>
    </row>
    <row r="7" spans="1:57" ht="6.6" customHeight="1" thickBot="1">
      <c r="A7" s="71"/>
      <c r="B7" s="77"/>
      <c r="C7" s="71"/>
      <c r="D7" s="71"/>
      <c r="E7" s="71"/>
      <c r="F7" s="71"/>
      <c r="G7" s="71"/>
      <c r="H7" s="71"/>
      <c r="I7" s="71"/>
      <c r="J7" s="71"/>
      <c r="K7" s="71"/>
      <c r="L7" s="71"/>
      <c r="M7" s="71"/>
      <c r="N7" s="71"/>
      <c r="O7" s="71"/>
      <c r="P7" s="71"/>
      <c r="Q7" s="71"/>
      <c r="R7" s="71"/>
      <c r="S7" s="77"/>
      <c r="T7" s="317"/>
      <c r="U7" s="317"/>
      <c r="V7" s="71"/>
      <c r="W7" s="71"/>
      <c r="X7" s="71"/>
      <c r="Y7" s="71"/>
      <c r="Z7" s="71"/>
      <c r="AA7" s="71"/>
      <c r="AB7" s="71"/>
      <c r="AC7" s="71"/>
      <c r="AD7" s="71"/>
      <c r="AE7" s="71"/>
      <c r="AF7" s="71"/>
      <c r="AG7" s="71"/>
      <c r="AH7" s="317"/>
      <c r="AI7" s="317"/>
      <c r="AJ7" s="317"/>
      <c r="AK7" s="317"/>
      <c r="AL7" s="71"/>
      <c r="AM7" s="71"/>
      <c r="AN7" s="71"/>
      <c r="AO7" s="71"/>
      <c r="AP7" s="71"/>
      <c r="AQ7" s="71"/>
      <c r="AR7" s="71"/>
      <c r="AS7" s="71"/>
      <c r="AT7" s="71"/>
      <c r="AU7" s="71"/>
      <c r="AV7" s="71"/>
      <c r="AX7" s="74">
        <v>0.38194444444444398</v>
      </c>
    </row>
    <row r="8" spans="1:57" ht="22.8" customHeight="1" thickTop="1" thickBot="1">
      <c r="A8" s="71"/>
      <c r="B8" s="572" t="s">
        <v>7</v>
      </c>
      <c r="C8" s="573"/>
      <c r="D8" s="574" t="s">
        <v>5</v>
      </c>
      <c r="E8" s="573"/>
      <c r="F8" s="573"/>
      <c r="G8" s="592" t="s">
        <v>155</v>
      </c>
      <c r="H8" s="490"/>
      <c r="I8" s="490">
        <f>●ご利用者情報!D17</f>
        <v>0</v>
      </c>
      <c r="J8" s="490"/>
      <c r="K8" s="490"/>
      <c r="L8" s="490"/>
      <c r="M8" s="490"/>
      <c r="N8" s="580" t="s">
        <v>154</v>
      </c>
      <c r="O8" s="580"/>
      <c r="P8" s="580"/>
      <c r="Q8" s="581"/>
      <c r="R8" s="573" t="s">
        <v>6</v>
      </c>
      <c r="S8" s="573"/>
      <c r="T8" s="577" t="s">
        <v>156</v>
      </c>
      <c r="U8" s="578"/>
      <c r="V8" s="578"/>
      <c r="W8" s="578"/>
      <c r="X8" s="578"/>
      <c r="Y8" s="490">
        <f>●ご利用者情報!D18</f>
        <v>0</v>
      </c>
      <c r="Z8" s="490"/>
      <c r="AA8" s="490"/>
      <c r="AB8" s="490"/>
      <c r="AC8" s="490"/>
      <c r="AD8" s="602" t="s">
        <v>154</v>
      </c>
      <c r="AE8" s="602"/>
      <c r="AF8" s="602"/>
      <c r="AG8" s="603"/>
      <c r="AH8" s="78"/>
      <c r="AI8" s="589" t="s">
        <v>158</v>
      </c>
      <c r="AJ8" s="590"/>
      <c r="AK8" s="590"/>
      <c r="AL8" s="590"/>
      <c r="AM8" s="590"/>
      <c r="AN8" s="590"/>
      <c r="AO8" s="590"/>
      <c r="AP8" s="590"/>
      <c r="AQ8" s="590"/>
      <c r="AR8" s="591"/>
      <c r="AS8" s="595"/>
      <c r="AT8" s="595"/>
      <c r="AU8" s="593" t="s">
        <v>159</v>
      </c>
      <c r="AV8" s="594"/>
      <c r="AX8" s="74">
        <v>0.38888888888888901</v>
      </c>
    </row>
    <row r="9" spans="1:57" ht="4.8" customHeight="1" thickTop="1">
      <c r="A9" s="71"/>
      <c r="B9" s="317"/>
      <c r="C9" s="317"/>
      <c r="D9" s="317"/>
      <c r="E9" s="317"/>
      <c r="F9" s="317"/>
      <c r="G9" s="79"/>
      <c r="H9" s="79"/>
      <c r="I9" s="79"/>
      <c r="J9" s="79"/>
      <c r="K9" s="79"/>
      <c r="L9" s="79"/>
      <c r="M9" s="79"/>
      <c r="N9" s="317"/>
      <c r="O9" s="317"/>
      <c r="P9" s="317"/>
      <c r="Q9" s="317"/>
      <c r="R9" s="317"/>
      <c r="S9" s="317"/>
      <c r="T9" s="80"/>
      <c r="U9" s="80"/>
      <c r="V9" s="80"/>
      <c r="W9" s="80"/>
      <c r="X9" s="80"/>
      <c r="Y9" s="317"/>
      <c r="Z9" s="317"/>
      <c r="AA9" s="317"/>
      <c r="AB9" s="317"/>
      <c r="AC9" s="317"/>
      <c r="AD9" s="317"/>
      <c r="AE9" s="317"/>
      <c r="AF9" s="317"/>
      <c r="AG9" s="317"/>
      <c r="AH9" s="78"/>
      <c r="AI9" s="78"/>
      <c r="AJ9" s="78"/>
      <c r="AK9" s="78"/>
      <c r="AL9" s="78"/>
      <c r="AM9" s="78"/>
      <c r="AX9" s="74"/>
    </row>
    <row r="10" spans="1:57" ht="13.8" customHeight="1">
      <c r="A10" s="71"/>
      <c r="B10" s="604" t="s">
        <v>199</v>
      </c>
      <c r="C10" s="604"/>
      <c r="D10" s="604"/>
      <c r="E10" s="604"/>
      <c r="F10" s="604"/>
      <c r="G10" s="604"/>
      <c r="H10" s="604"/>
      <c r="I10" s="604"/>
      <c r="J10" s="604"/>
      <c r="K10" s="604"/>
      <c r="L10" s="604"/>
      <c r="M10" s="604"/>
      <c r="N10" s="604"/>
      <c r="O10" s="604"/>
      <c r="P10" s="604"/>
      <c r="Q10" s="604"/>
      <c r="R10" s="604"/>
      <c r="S10" s="604"/>
      <c r="T10" s="604"/>
      <c r="U10" s="604"/>
      <c r="V10" s="604"/>
      <c r="W10" s="604"/>
      <c r="X10" s="604"/>
      <c r="Y10" s="604"/>
      <c r="Z10" s="604"/>
      <c r="AA10" s="604"/>
      <c r="AB10" s="604"/>
      <c r="AC10" s="604"/>
      <c r="AD10" s="604"/>
      <c r="AE10" s="604"/>
      <c r="AF10" s="604"/>
      <c r="AG10" s="604"/>
      <c r="AH10" s="604"/>
      <c r="AI10" s="604"/>
      <c r="AJ10" s="604"/>
      <c r="AK10" s="604"/>
      <c r="AL10" s="604"/>
      <c r="AM10" s="604"/>
      <c r="AN10" s="604"/>
      <c r="AO10" s="604"/>
      <c r="AP10" s="604"/>
      <c r="AQ10" s="604"/>
      <c r="AR10" s="604"/>
      <c r="AS10" s="604"/>
      <c r="AT10" s="604"/>
      <c r="AU10" s="604"/>
      <c r="AV10" s="604"/>
      <c r="AX10" s="74"/>
    </row>
    <row r="11" spans="1:57" ht="13.8" customHeight="1">
      <c r="A11" s="71"/>
      <c r="B11" s="605" t="s">
        <v>323</v>
      </c>
      <c r="C11" s="605"/>
      <c r="D11" s="605"/>
      <c r="E11" s="605"/>
      <c r="F11" s="605"/>
      <c r="G11" s="605"/>
      <c r="H11" s="605"/>
      <c r="I11" s="605"/>
      <c r="J11" s="605"/>
      <c r="K11" s="605"/>
      <c r="L11" s="605"/>
      <c r="M11" s="605"/>
      <c r="N11" s="605"/>
      <c r="O11" s="605"/>
      <c r="P11" s="605"/>
      <c r="Q11" s="605"/>
      <c r="R11" s="605"/>
      <c r="S11" s="605"/>
      <c r="T11" s="605"/>
      <c r="U11" s="605"/>
      <c r="V11" s="605"/>
      <c r="W11" s="605"/>
      <c r="X11" s="605"/>
      <c r="Y11" s="605"/>
      <c r="Z11" s="605"/>
      <c r="AA11" s="605"/>
      <c r="AB11" s="605"/>
      <c r="AC11" s="605"/>
      <c r="AD11" s="605"/>
      <c r="AE11" s="605"/>
      <c r="AF11" s="605"/>
      <c r="AG11" s="605"/>
      <c r="AH11" s="605"/>
      <c r="AI11" s="605"/>
      <c r="AJ11" s="605"/>
      <c r="AK11" s="605"/>
      <c r="AL11" s="605"/>
      <c r="AM11" s="605"/>
      <c r="AN11" s="605"/>
      <c r="AO11" s="605"/>
      <c r="AP11" s="605"/>
      <c r="AQ11" s="605"/>
      <c r="AR11" s="605"/>
      <c r="AS11" s="605"/>
      <c r="AT11" s="605"/>
      <c r="AU11" s="605"/>
      <c r="AV11" s="605"/>
      <c r="AX11" s="74"/>
    </row>
    <row r="12" spans="1:57" ht="14.25" customHeight="1">
      <c r="A12" s="71"/>
      <c r="B12" s="579" t="s">
        <v>198</v>
      </c>
      <c r="C12" s="579"/>
      <c r="D12" s="579"/>
      <c r="E12" s="579"/>
      <c r="F12" s="579"/>
      <c r="G12" s="579"/>
      <c r="H12" s="579"/>
      <c r="I12" s="579"/>
      <c r="J12" s="579"/>
      <c r="K12" s="579"/>
      <c r="L12" s="579"/>
      <c r="M12" s="579"/>
      <c r="N12" s="579"/>
      <c r="O12" s="579"/>
      <c r="P12" s="579"/>
      <c r="Q12" s="579"/>
      <c r="R12" s="579"/>
      <c r="S12" s="579"/>
      <c r="T12" s="579"/>
      <c r="U12" s="579"/>
      <c r="V12" s="579"/>
      <c r="W12" s="579"/>
      <c r="X12" s="579"/>
      <c r="Y12" s="579"/>
      <c r="Z12" s="579"/>
      <c r="AA12" s="579"/>
      <c r="AB12" s="579"/>
      <c r="AC12" s="579"/>
      <c r="AD12" s="579"/>
      <c r="AE12" s="579"/>
      <c r="AF12" s="579"/>
      <c r="AG12" s="579"/>
      <c r="AH12" s="579"/>
      <c r="AI12" s="579"/>
      <c r="AJ12" s="579"/>
      <c r="AK12" s="579"/>
      <c r="AL12" s="579"/>
      <c r="AM12" s="579"/>
      <c r="AN12" s="579"/>
      <c r="AO12" s="579"/>
      <c r="AP12" s="579"/>
      <c r="AQ12" s="579"/>
      <c r="AR12" s="579"/>
      <c r="AS12" s="579"/>
      <c r="AT12" s="579"/>
      <c r="AU12" s="579"/>
      <c r="AV12" s="579"/>
      <c r="AX12" s="74">
        <v>0.39583333333333298</v>
      </c>
    </row>
    <row r="13" spans="1:57" ht="14.25" customHeight="1">
      <c r="A13" s="71"/>
      <c r="B13" s="579" t="s">
        <v>324</v>
      </c>
      <c r="C13" s="579"/>
      <c r="D13" s="579"/>
      <c r="E13" s="579"/>
      <c r="F13" s="579"/>
      <c r="G13" s="579"/>
      <c r="H13" s="579"/>
      <c r="I13" s="579"/>
      <c r="J13" s="579"/>
      <c r="K13" s="579"/>
      <c r="L13" s="579"/>
      <c r="M13" s="579"/>
      <c r="N13" s="579"/>
      <c r="O13" s="579"/>
      <c r="P13" s="579"/>
      <c r="Q13" s="579"/>
      <c r="R13" s="579"/>
      <c r="S13" s="579"/>
      <c r="T13" s="579"/>
      <c r="U13" s="579"/>
      <c r="V13" s="579"/>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579"/>
      <c r="AV13" s="579"/>
      <c r="AX13" s="74"/>
    </row>
    <row r="14" spans="1:57" ht="14.25" customHeight="1">
      <c r="A14" s="71"/>
      <c r="B14" s="579" t="s">
        <v>157</v>
      </c>
      <c r="C14" s="579"/>
      <c r="D14" s="579"/>
      <c r="E14" s="579"/>
      <c r="F14" s="579"/>
      <c r="G14" s="579"/>
      <c r="H14" s="579"/>
      <c r="I14" s="579"/>
      <c r="J14" s="579"/>
      <c r="K14" s="579"/>
      <c r="L14" s="579"/>
      <c r="M14" s="579"/>
      <c r="N14" s="579"/>
      <c r="O14" s="579"/>
      <c r="P14" s="579"/>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579"/>
      <c r="AX14" s="74"/>
    </row>
    <row r="15" spans="1:57" ht="6.75" customHeight="1">
      <c r="A15" s="71"/>
      <c r="B15" s="36"/>
      <c r="C15" s="8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317"/>
      <c r="AG15" s="317"/>
      <c r="AH15" s="317"/>
      <c r="AI15" s="317"/>
      <c r="AJ15" s="317"/>
      <c r="AK15" s="317"/>
      <c r="AL15" s="317"/>
      <c r="AM15" s="317"/>
      <c r="AN15" s="317"/>
      <c r="AO15" s="317"/>
      <c r="AP15" s="317"/>
      <c r="AQ15" s="317"/>
      <c r="AR15" s="317"/>
      <c r="AS15" s="317"/>
      <c r="AT15" s="317"/>
      <c r="AU15" s="317"/>
      <c r="AV15" s="317"/>
      <c r="AX15" s="74">
        <v>0.40277777777777801</v>
      </c>
    </row>
    <row r="16" spans="1:57" ht="1.5" customHeight="1" thickBot="1">
      <c r="A16" s="71"/>
      <c r="B16" s="71"/>
      <c r="C16" s="71"/>
      <c r="D16" s="71"/>
      <c r="E16" s="71"/>
      <c r="F16" s="71"/>
      <c r="G16" s="71"/>
      <c r="H16" s="71"/>
      <c r="I16" s="71"/>
      <c r="J16" s="71"/>
      <c r="K16" s="82"/>
      <c r="L16" s="82"/>
      <c r="M16" s="82"/>
      <c r="N16" s="82"/>
      <c r="O16" s="82"/>
      <c r="P16" s="82"/>
      <c r="Q16" s="82"/>
      <c r="R16" s="82"/>
      <c r="S16" s="82"/>
      <c r="T16" s="82"/>
      <c r="U16" s="82"/>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X16" s="74">
        <v>0.40972222222222199</v>
      </c>
    </row>
    <row r="17" spans="1:50" ht="20.25" customHeight="1" thickBot="1">
      <c r="A17" s="71"/>
      <c r="B17" s="82"/>
      <c r="C17" s="82"/>
      <c r="D17" s="82"/>
      <c r="E17" s="82"/>
      <c r="F17" s="82"/>
      <c r="G17" s="82"/>
      <c r="H17" s="82"/>
      <c r="I17" s="82"/>
      <c r="J17" s="83"/>
      <c r="K17" s="557">
        <f>●ご利用者情報!D13</f>
        <v>0</v>
      </c>
      <c r="L17" s="558"/>
      <c r="M17" s="558"/>
      <c r="N17" s="558"/>
      <c r="O17" s="558"/>
      <c r="P17" s="558"/>
      <c r="Q17" s="558"/>
      <c r="R17" s="558"/>
      <c r="S17" s="558"/>
      <c r="T17" s="558"/>
      <c r="U17" s="559"/>
      <c r="V17" s="84"/>
      <c r="W17" s="83"/>
      <c r="X17" s="557">
        <f>K17+1</f>
        <v>1</v>
      </c>
      <c r="Y17" s="558"/>
      <c r="Z17" s="558"/>
      <c r="AA17" s="558"/>
      <c r="AB17" s="558"/>
      <c r="AC17" s="558"/>
      <c r="AD17" s="558"/>
      <c r="AE17" s="558"/>
      <c r="AF17" s="558"/>
      <c r="AG17" s="558"/>
      <c r="AH17" s="559"/>
      <c r="AI17" s="84"/>
      <c r="AJ17" s="83"/>
      <c r="AK17" s="557">
        <f>K17+2</f>
        <v>2</v>
      </c>
      <c r="AL17" s="558"/>
      <c r="AM17" s="558"/>
      <c r="AN17" s="558"/>
      <c r="AO17" s="558"/>
      <c r="AP17" s="558"/>
      <c r="AQ17" s="558"/>
      <c r="AR17" s="558"/>
      <c r="AS17" s="558"/>
      <c r="AT17" s="558"/>
      <c r="AU17" s="559"/>
      <c r="AV17" s="84"/>
      <c r="AX17" s="74">
        <v>0.41666666666666602</v>
      </c>
    </row>
    <row r="18" spans="1:50" ht="15" customHeight="1">
      <c r="A18" s="71"/>
      <c r="B18" s="560">
        <v>0.25</v>
      </c>
      <c r="C18" s="561"/>
      <c r="D18" s="562"/>
      <c r="E18" s="316"/>
      <c r="F18" s="71"/>
      <c r="G18" s="71"/>
      <c r="H18" s="71"/>
      <c r="I18" s="85"/>
      <c r="J18" s="441" t="s">
        <v>4</v>
      </c>
      <c r="K18" s="442"/>
      <c r="L18" s="442"/>
      <c r="M18" s="442"/>
      <c r="N18" s="442"/>
      <c r="O18" s="443" t="s">
        <v>347</v>
      </c>
      <c r="P18" s="444"/>
      <c r="Q18" s="444"/>
      <c r="R18" s="445"/>
      <c r="S18" s="442" t="s">
        <v>346</v>
      </c>
      <c r="T18" s="442"/>
      <c r="U18" s="442"/>
      <c r="V18" s="448"/>
      <c r="W18" s="441" t="s">
        <v>4</v>
      </c>
      <c r="X18" s="442"/>
      <c r="Y18" s="442"/>
      <c r="Z18" s="442"/>
      <c r="AA18" s="442"/>
      <c r="AB18" s="443" t="s">
        <v>347</v>
      </c>
      <c r="AC18" s="444"/>
      <c r="AD18" s="444"/>
      <c r="AE18" s="445"/>
      <c r="AF18" s="442" t="s">
        <v>346</v>
      </c>
      <c r="AG18" s="442"/>
      <c r="AH18" s="442"/>
      <c r="AI18" s="448"/>
      <c r="AJ18" s="441" t="s">
        <v>4</v>
      </c>
      <c r="AK18" s="442"/>
      <c r="AL18" s="442"/>
      <c r="AM18" s="442"/>
      <c r="AN18" s="442"/>
      <c r="AO18" s="443" t="s">
        <v>347</v>
      </c>
      <c r="AP18" s="444"/>
      <c r="AQ18" s="444"/>
      <c r="AR18" s="445"/>
      <c r="AS18" s="446" t="s">
        <v>346</v>
      </c>
      <c r="AT18" s="442"/>
      <c r="AU18" s="442"/>
      <c r="AV18" s="447"/>
      <c r="AX18" s="74">
        <v>0.42361111111111099</v>
      </c>
    </row>
    <row r="19" spans="1:50" ht="3" customHeight="1">
      <c r="A19" s="71"/>
      <c r="B19" s="470"/>
      <c r="C19" s="471"/>
      <c r="D19" s="472"/>
      <c r="E19" s="86"/>
      <c r="F19" s="71"/>
      <c r="G19" s="71"/>
      <c r="H19" s="71"/>
      <c r="I19" s="85"/>
      <c r="J19" s="87"/>
      <c r="K19" s="71"/>
      <c r="L19" s="71"/>
      <c r="M19" s="71"/>
      <c r="N19" s="71"/>
      <c r="O19" s="449"/>
      <c r="P19" s="450"/>
      <c r="Q19" s="450"/>
      <c r="R19" s="451"/>
      <c r="S19" s="88"/>
      <c r="T19" s="88"/>
      <c r="U19" s="88"/>
      <c r="V19" s="89"/>
      <c r="W19" s="484" t="s">
        <v>164</v>
      </c>
      <c r="X19" s="485"/>
      <c r="Y19" s="485"/>
      <c r="Z19" s="485"/>
      <c r="AA19" s="485"/>
      <c r="AB19" s="485"/>
      <c r="AC19" s="485"/>
      <c r="AD19" s="485"/>
      <c r="AE19" s="485"/>
      <c r="AF19" s="485"/>
      <c r="AG19" s="485"/>
      <c r="AH19" s="485"/>
      <c r="AI19" s="486"/>
      <c r="AJ19" s="484" t="s">
        <v>164</v>
      </c>
      <c r="AK19" s="485"/>
      <c r="AL19" s="485"/>
      <c r="AM19" s="485"/>
      <c r="AN19" s="485"/>
      <c r="AO19" s="485"/>
      <c r="AP19" s="485"/>
      <c r="AQ19" s="485"/>
      <c r="AR19" s="485"/>
      <c r="AS19" s="485"/>
      <c r="AT19" s="485"/>
      <c r="AU19" s="485"/>
      <c r="AV19" s="596"/>
      <c r="AX19" s="74">
        <v>0.43055555555555503</v>
      </c>
    </row>
    <row r="20" spans="1:50" ht="6.75" customHeight="1">
      <c r="A20" s="71"/>
      <c r="B20" s="470"/>
      <c r="C20" s="471"/>
      <c r="D20" s="472"/>
      <c r="E20" s="86"/>
      <c r="F20" s="71"/>
      <c r="G20" s="71"/>
      <c r="H20" s="71"/>
      <c r="I20" s="85"/>
      <c r="J20" s="90"/>
      <c r="K20" s="71"/>
      <c r="L20" s="71"/>
      <c r="M20" s="71"/>
      <c r="N20" s="71"/>
      <c r="O20" s="452"/>
      <c r="P20" s="453"/>
      <c r="Q20" s="453"/>
      <c r="R20" s="454"/>
      <c r="S20" s="71"/>
      <c r="T20" s="71"/>
      <c r="U20" s="71"/>
      <c r="V20" s="91"/>
      <c r="W20" s="487"/>
      <c r="X20" s="488"/>
      <c r="Y20" s="488"/>
      <c r="Z20" s="488"/>
      <c r="AA20" s="488"/>
      <c r="AB20" s="488"/>
      <c r="AC20" s="488"/>
      <c r="AD20" s="488"/>
      <c r="AE20" s="488"/>
      <c r="AF20" s="488"/>
      <c r="AG20" s="488"/>
      <c r="AH20" s="488"/>
      <c r="AI20" s="489"/>
      <c r="AJ20" s="487"/>
      <c r="AK20" s="488"/>
      <c r="AL20" s="488"/>
      <c r="AM20" s="488"/>
      <c r="AN20" s="488"/>
      <c r="AO20" s="488"/>
      <c r="AP20" s="488"/>
      <c r="AQ20" s="488"/>
      <c r="AR20" s="488"/>
      <c r="AS20" s="488"/>
      <c r="AT20" s="488"/>
      <c r="AU20" s="488"/>
      <c r="AV20" s="597"/>
      <c r="AX20" s="74">
        <v>0.4375</v>
      </c>
    </row>
    <row r="21" spans="1:50" ht="6.75" customHeight="1">
      <c r="A21" s="71"/>
      <c r="B21" s="470"/>
      <c r="C21" s="471"/>
      <c r="D21" s="472"/>
      <c r="E21" s="86"/>
      <c r="F21" s="71"/>
      <c r="G21" s="71"/>
      <c r="H21" s="71"/>
      <c r="I21" s="85"/>
      <c r="J21" s="90"/>
      <c r="K21" s="416"/>
      <c r="L21" s="416"/>
      <c r="M21" s="416"/>
      <c r="N21" s="417"/>
      <c r="O21" s="420"/>
      <c r="P21" s="421"/>
      <c r="Q21" s="421"/>
      <c r="R21" s="422"/>
      <c r="S21" s="426"/>
      <c r="T21" s="416"/>
      <c r="U21" s="416"/>
      <c r="V21" s="91"/>
      <c r="W21" s="90"/>
      <c r="X21" s="416"/>
      <c r="Y21" s="416"/>
      <c r="Z21" s="416"/>
      <c r="AA21" s="417"/>
      <c r="AB21" s="420"/>
      <c r="AC21" s="421"/>
      <c r="AD21" s="421"/>
      <c r="AE21" s="422"/>
      <c r="AF21" s="426"/>
      <c r="AG21" s="416"/>
      <c r="AH21" s="416"/>
      <c r="AI21" s="91"/>
      <c r="AJ21" s="90"/>
      <c r="AK21" s="416"/>
      <c r="AL21" s="416"/>
      <c r="AM21" s="416"/>
      <c r="AN21" s="417"/>
      <c r="AO21" s="420"/>
      <c r="AP21" s="421"/>
      <c r="AQ21" s="421"/>
      <c r="AR21" s="422"/>
      <c r="AS21" s="426"/>
      <c r="AT21" s="416"/>
      <c r="AU21" s="416"/>
      <c r="AV21" s="92"/>
      <c r="AX21" s="74">
        <v>0.44444444444444398</v>
      </c>
    </row>
    <row r="22" spans="1:50" ht="6.75" customHeight="1">
      <c r="A22" s="71"/>
      <c r="B22" s="470">
        <v>0.29166666666666669</v>
      </c>
      <c r="C22" s="471"/>
      <c r="D22" s="472"/>
      <c r="E22" s="316"/>
      <c r="F22" s="71"/>
      <c r="G22" s="71"/>
      <c r="H22" s="71"/>
      <c r="I22" s="85"/>
      <c r="J22" s="93"/>
      <c r="K22" s="418"/>
      <c r="L22" s="418"/>
      <c r="M22" s="418"/>
      <c r="N22" s="419"/>
      <c r="O22" s="423"/>
      <c r="P22" s="424"/>
      <c r="Q22" s="424"/>
      <c r="R22" s="425"/>
      <c r="S22" s="427"/>
      <c r="T22" s="418"/>
      <c r="U22" s="418"/>
      <c r="V22" s="94"/>
      <c r="W22" s="93"/>
      <c r="X22" s="418"/>
      <c r="Y22" s="418"/>
      <c r="Z22" s="418"/>
      <c r="AA22" s="419"/>
      <c r="AB22" s="423"/>
      <c r="AC22" s="424"/>
      <c r="AD22" s="424"/>
      <c r="AE22" s="425"/>
      <c r="AF22" s="427"/>
      <c r="AG22" s="418"/>
      <c r="AH22" s="418"/>
      <c r="AI22" s="94"/>
      <c r="AJ22" s="93"/>
      <c r="AK22" s="418"/>
      <c r="AL22" s="418"/>
      <c r="AM22" s="418"/>
      <c r="AN22" s="419"/>
      <c r="AO22" s="423"/>
      <c r="AP22" s="424"/>
      <c r="AQ22" s="424"/>
      <c r="AR22" s="425"/>
      <c r="AS22" s="427"/>
      <c r="AT22" s="418"/>
      <c r="AU22" s="418"/>
      <c r="AV22" s="92"/>
      <c r="AX22" s="74">
        <v>0.45138888888888901</v>
      </c>
    </row>
    <row r="23" spans="1:50" ht="7.05" customHeight="1">
      <c r="A23" s="71"/>
      <c r="B23" s="470"/>
      <c r="C23" s="471"/>
      <c r="D23" s="472"/>
      <c r="E23" s="86"/>
      <c r="F23" s="71"/>
      <c r="G23" s="71"/>
      <c r="H23" s="71"/>
      <c r="I23" s="85"/>
      <c r="J23" s="95"/>
      <c r="K23" s="428"/>
      <c r="L23" s="428"/>
      <c r="M23" s="428"/>
      <c r="N23" s="429"/>
      <c r="O23" s="430"/>
      <c r="P23" s="431"/>
      <c r="Q23" s="431"/>
      <c r="R23" s="432"/>
      <c r="S23" s="433"/>
      <c r="T23" s="428"/>
      <c r="U23" s="428"/>
      <c r="V23" s="91"/>
      <c r="W23" s="90"/>
      <c r="X23" s="428"/>
      <c r="Y23" s="428"/>
      <c r="Z23" s="428"/>
      <c r="AA23" s="429"/>
      <c r="AB23" s="430"/>
      <c r="AC23" s="431"/>
      <c r="AD23" s="431"/>
      <c r="AE23" s="432"/>
      <c r="AF23" s="433"/>
      <c r="AG23" s="428"/>
      <c r="AH23" s="428"/>
      <c r="AI23" s="91"/>
      <c r="AJ23" s="90"/>
      <c r="AK23" s="428"/>
      <c r="AL23" s="428"/>
      <c r="AM23" s="428"/>
      <c r="AN23" s="429"/>
      <c r="AO23" s="430"/>
      <c r="AP23" s="431"/>
      <c r="AQ23" s="431"/>
      <c r="AR23" s="432"/>
      <c r="AS23" s="433"/>
      <c r="AT23" s="428"/>
      <c r="AU23" s="428"/>
      <c r="AV23" s="92"/>
      <c r="AX23" s="74">
        <v>0.45833333333333298</v>
      </c>
    </row>
    <row r="24" spans="1:50" ht="7.05" customHeight="1">
      <c r="A24" s="71"/>
      <c r="B24" s="473"/>
      <c r="C24" s="474"/>
      <c r="D24" s="475"/>
      <c r="E24" s="86"/>
      <c r="F24" s="71"/>
      <c r="G24" s="71"/>
      <c r="H24" s="71"/>
      <c r="I24" s="85"/>
      <c r="J24" s="96"/>
      <c r="K24" s="416"/>
      <c r="L24" s="416"/>
      <c r="M24" s="416"/>
      <c r="N24" s="417"/>
      <c r="O24" s="420"/>
      <c r="P24" s="421"/>
      <c r="Q24" s="421"/>
      <c r="R24" s="422"/>
      <c r="S24" s="426"/>
      <c r="T24" s="434"/>
      <c r="U24" s="434"/>
      <c r="V24" s="91"/>
      <c r="W24" s="90"/>
      <c r="X24" s="416"/>
      <c r="Y24" s="416"/>
      <c r="Z24" s="416"/>
      <c r="AA24" s="417"/>
      <c r="AB24" s="420"/>
      <c r="AC24" s="421"/>
      <c r="AD24" s="421"/>
      <c r="AE24" s="422"/>
      <c r="AF24" s="426"/>
      <c r="AG24" s="434"/>
      <c r="AH24" s="434"/>
      <c r="AI24" s="91"/>
      <c r="AJ24" s="90"/>
      <c r="AK24" s="416"/>
      <c r="AL24" s="416"/>
      <c r="AM24" s="416"/>
      <c r="AN24" s="417"/>
      <c r="AO24" s="420"/>
      <c r="AP24" s="421"/>
      <c r="AQ24" s="421"/>
      <c r="AR24" s="422"/>
      <c r="AS24" s="426"/>
      <c r="AT24" s="434"/>
      <c r="AU24" s="434"/>
      <c r="AV24" s="92"/>
      <c r="AX24" s="74">
        <v>0.46527777777777801</v>
      </c>
    </row>
    <row r="25" spans="1:50" ht="7.05" customHeight="1">
      <c r="A25" s="71"/>
      <c r="B25" s="473"/>
      <c r="C25" s="474"/>
      <c r="D25" s="475"/>
      <c r="E25" s="86"/>
      <c r="F25" s="97"/>
      <c r="G25" s="98"/>
      <c r="H25" s="98"/>
      <c r="I25" s="99"/>
      <c r="J25" s="96"/>
      <c r="K25" s="416"/>
      <c r="L25" s="416"/>
      <c r="M25" s="416"/>
      <c r="N25" s="417"/>
      <c r="O25" s="420"/>
      <c r="P25" s="421"/>
      <c r="Q25" s="421"/>
      <c r="R25" s="422"/>
      <c r="S25" s="426"/>
      <c r="T25" s="416"/>
      <c r="U25" s="416"/>
      <c r="V25" s="91"/>
      <c r="W25" s="90"/>
      <c r="X25" s="416"/>
      <c r="Y25" s="416"/>
      <c r="Z25" s="416"/>
      <c r="AA25" s="417"/>
      <c r="AB25" s="420"/>
      <c r="AC25" s="421"/>
      <c r="AD25" s="421"/>
      <c r="AE25" s="422"/>
      <c r="AF25" s="426"/>
      <c r="AG25" s="416"/>
      <c r="AH25" s="416"/>
      <c r="AI25" s="91"/>
      <c r="AJ25" s="90"/>
      <c r="AK25" s="416"/>
      <c r="AL25" s="416"/>
      <c r="AM25" s="416"/>
      <c r="AN25" s="417"/>
      <c r="AO25" s="420"/>
      <c r="AP25" s="421"/>
      <c r="AQ25" s="421"/>
      <c r="AR25" s="422"/>
      <c r="AS25" s="426"/>
      <c r="AT25" s="416"/>
      <c r="AU25" s="416"/>
      <c r="AV25" s="92"/>
      <c r="AX25" s="74">
        <v>0.47222222222222199</v>
      </c>
    </row>
    <row r="26" spans="1:50" ht="7.05" customHeight="1">
      <c r="A26" s="71"/>
      <c r="B26" s="470">
        <v>0.33333333333333331</v>
      </c>
      <c r="C26" s="471"/>
      <c r="D26" s="472"/>
      <c r="E26" s="316"/>
      <c r="F26" s="97"/>
      <c r="G26" s="98"/>
      <c r="H26" s="98"/>
      <c r="I26" s="99"/>
      <c r="J26" s="330"/>
      <c r="K26" s="418"/>
      <c r="L26" s="418"/>
      <c r="M26" s="418"/>
      <c r="N26" s="419"/>
      <c r="O26" s="423"/>
      <c r="P26" s="424"/>
      <c r="Q26" s="424"/>
      <c r="R26" s="425"/>
      <c r="S26" s="427"/>
      <c r="T26" s="418"/>
      <c r="U26" s="418"/>
      <c r="V26" s="94"/>
      <c r="W26" s="93"/>
      <c r="X26" s="418"/>
      <c r="Y26" s="418"/>
      <c r="Z26" s="418"/>
      <c r="AA26" s="419"/>
      <c r="AB26" s="423"/>
      <c r="AC26" s="424"/>
      <c r="AD26" s="424"/>
      <c r="AE26" s="425"/>
      <c r="AF26" s="427"/>
      <c r="AG26" s="418"/>
      <c r="AH26" s="418"/>
      <c r="AI26" s="94"/>
      <c r="AJ26" s="93"/>
      <c r="AK26" s="418"/>
      <c r="AL26" s="418"/>
      <c r="AM26" s="418"/>
      <c r="AN26" s="419"/>
      <c r="AO26" s="423"/>
      <c r="AP26" s="424"/>
      <c r="AQ26" s="424"/>
      <c r="AR26" s="425"/>
      <c r="AS26" s="427"/>
      <c r="AT26" s="418"/>
      <c r="AU26" s="418"/>
      <c r="AV26" s="92"/>
      <c r="AX26" s="74">
        <v>0.47916666666666702</v>
      </c>
    </row>
    <row r="27" spans="1:50" ht="7.05" customHeight="1">
      <c r="A27" s="71"/>
      <c r="B27" s="470"/>
      <c r="C27" s="471"/>
      <c r="D27" s="472"/>
      <c r="E27" s="86"/>
      <c r="F27" s="97"/>
      <c r="G27" s="98"/>
      <c r="H27" s="98"/>
      <c r="I27" s="99"/>
      <c r="J27" s="100"/>
      <c r="K27" s="428"/>
      <c r="L27" s="428"/>
      <c r="M27" s="428"/>
      <c r="N27" s="429"/>
      <c r="O27" s="430"/>
      <c r="P27" s="431"/>
      <c r="Q27" s="431"/>
      <c r="R27" s="432"/>
      <c r="S27" s="433"/>
      <c r="T27" s="428"/>
      <c r="U27" s="428"/>
      <c r="V27" s="91"/>
      <c r="W27" s="90"/>
      <c r="X27" s="428"/>
      <c r="Y27" s="428"/>
      <c r="Z27" s="428"/>
      <c r="AA27" s="429"/>
      <c r="AB27" s="430"/>
      <c r="AC27" s="431"/>
      <c r="AD27" s="431"/>
      <c r="AE27" s="432"/>
      <c r="AF27" s="433"/>
      <c r="AG27" s="428"/>
      <c r="AH27" s="428"/>
      <c r="AI27" s="91"/>
      <c r="AJ27" s="90"/>
      <c r="AK27" s="428"/>
      <c r="AL27" s="428"/>
      <c r="AM27" s="428"/>
      <c r="AN27" s="429"/>
      <c r="AO27" s="430"/>
      <c r="AP27" s="431"/>
      <c r="AQ27" s="431"/>
      <c r="AR27" s="432"/>
      <c r="AS27" s="433"/>
      <c r="AT27" s="428"/>
      <c r="AU27" s="428"/>
      <c r="AV27" s="92"/>
      <c r="AX27" s="74">
        <v>0.48611111111111099</v>
      </c>
    </row>
    <row r="28" spans="1:50" ht="7.05" customHeight="1">
      <c r="A28" s="71"/>
      <c r="B28" s="473"/>
      <c r="C28" s="474"/>
      <c r="D28" s="475"/>
      <c r="E28" s="86"/>
      <c r="F28" s="97"/>
      <c r="G28" s="98"/>
      <c r="H28" s="98"/>
      <c r="I28" s="99"/>
      <c r="J28" s="100"/>
      <c r="K28" s="416"/>
      <c r="L28" s="416"/>
      <c r="M28" s="416"/>
      <c r="N28" s="417"/>
      <c r="O28" s="420"/>
      <c r="P28" s="421"/>
      <c r="Q28" s="421"/>
      <c r="R28" s="422"/>
      <c r="S28" s="426"/>
      <c r="T28" s="434"/>
      <c r="U28" s="434"/>
      <c r="V28" s="91"/>
      <c r="W28" s="90"/>
      <c r="X28" s="416"/>
      <c r="Y28" s="416"/>
      <c r="Z28" s="416"/>
      <c r="AA28" s="417"/>
      <c r="AB28" s="420"/>
      <c r="AC28" s="421"/>
      <c r="AD28" s="421"/>
      <c r="AE28" s="422"/>
      <c r="AF28" s="426"/>
      <c r="AG28" s="434"/>
      <c r="AH28" s="434"/>
      <c r="AI28" s="91"/>
      <c r="AJ28" s="90"/>
      <c r="AK28" s="416"/>
      <c r="AL28" s="416"/>
      <c r="AM28" s="416"/>
      <c r="AN28" s="417"/>
      <c r="AO28" s="420"/>
      <c r="AP28" s="421"/>
      <c r="AQ28" s="421"/>
      <c r="AR28" s="422"/>
      <c r="AS28" s="426"/>
      <c r="AT28" s="434"/>
      <c r="AU28" s="434"/>
      <c r="AV28" s="92"/>
      <c r="AX28" s="74">
        <v>0.49305555555555503</v>
      </c>
    </row>
    <row r="29" spans="1:50" ht="7.05" customHeight="1">
      <c r="A29" s="71"/>
      <c r="B29" s="473"/>
      <c r="C29" s="474"/>
      <c r="D29" s="475"/>
      <c r="E29" s="71"/>
      <c r="F29" s="71"/>
      <c r="G29" s="98"/>
      <c r="H29" s="98"/>
      <c r="I29" s="85"/>
      <c r="J29" s="96"/>
      <c r="K29" s="416"/>
      <c r="L29" s="416"/>
      <c r="M29" s="416"/>
      <c r="N29" s="417"/>
      <c r="O29" s="420"/>
      <c r="P29" s="421"/>
      <c r="Q29" s="421"/>
      <c r="R29" s="422"/>
      <c r="S29" s="426"/>
      <c r="T29" s="416"/>
      <c r="U29" s="416"/>
      <c r="V29" s="91"/>
      <c r="W29" s="90"/>
      <c r="X29" s="416"/>
      <c r="Y29" s="416"/>
      <c r="Z29" s="416"/>
      <c r="AA29" s="417"/>
      <c r="AB29" s="420"/>
      <c r="AC29" s="421"/>
      <c r="AD29" s="421"/>
      <c r="AE29" s="422"/>
      <c r="AF29" s="426"/>
      <c r="AG29" s="416"/>
      <c r="AH29" s="416"/>
      <c r="AI29" s="91"/>
      <c r="AJ29" s="90"/>
      <c r="AK29" s="416"/>
      <c r="AL29" s="416"/>
      <c r="AM29" s="416"/>
      <c r="AN29" s="417"/>
      <c r="AO29" s="420"/>
      <c r="AP29" s="421"/>
      <c r="AQ29" s="421"/>
      <c r="AR29" s="422"/>
      <c r="AS29" s="426"/>
      <c r="AT29" s="416"/>
      <c r="AU29" s="416"/>
      <c r="AV29" s="92"/>
      <c r="AX29" s="74">
        <v>0.5</v>
      </c>
    </row>
    <row r="30" spans="1:50" ht="7.05" customHeight="1">
      <c r="A30" s="71"/>
      <c r="B30" s="470">
        <v>0.375</v>
      </c>
      <c r="C30" s="471"/>
      <c r="D30" s="472"/>
      <c r="E30" s="316"/>
      <c r="F30" s="71"/>
      <c r="G30" s="98"/>
      <c r="H30" s="98"/>
      <c r="I30" s="85"/>
      <c r="J30" s="330"/>
      <c r="K30" s="418"/>
      <c r="L30" s="418"/>
      <c r="M30" s="418"/>
      <c r="N30" s="419"/>
      <c r="O30" s="423"/>
      <c r="P30" s="424"/>
      <c r="Q30" s="424"/>
      <c r="R30" s="425"/>
      <c r="S30" s="427"/>
      <c r="T30" s="418"/>
      <c r="U30" s="418"/>
      <c r="V30" s="94"/>
      <c r="W30" s="93"/>
      <c r="X30" s="418"/>
      <c r="Y30" s="418"/>
      <c r="Z30" s="418"/>
      <c r="AA30" s="419"/>
      <c r="AB30" s="423"/>
      <c r="AC30" s="424"/>
      <c r="AD30" s="424"/>
      <c r="AE30" s="425"/>
      <c r="AF30" s="427"/>
      <c r="AG30" s="418"/>
      <c r="AH30" s="418"/>
      <c r="AI30" s="94"/>
      <c r="AJ30" s="93"/>
      <c r="AK30" s="418"/>
      <c r="AL30" s="418"/>
      <c r="AM30" s="418"/>
      <c r="AN30" s="419"/>
      <c r="AO30" s="423"/>
      <c r="AP30" s="424"/>
      <c r="AQ30" s="424"/>
      <c r="AR30" s="425"/>
      <c r="AS30" s="427"/>
      <c r="AT30" s="418"/>
      <c r="AU30" s="418"/>
      <c r="AV30" s="92"/>
      <c r="AX30" s="74">
        <v>0.50694444444444398</v>
      </c>
    </row>
    <row r="31" spans="1:50" ht="7.05" customHeight="1">
      <c r="A31" s="71"/>
      <c r="B31" s="470"/>
      <c r="C31" s="471"/>
      <c r="D31" s="472"/>
      <c r="E31" s="86"/>
      <c r="F31" s="71"/>
      <c r="G31" s="98"/>
      <c r="H31" s="98"/>
      <c r="I31" s="85"/>
      <c r="J31" s="100"/>
      <c r="K31" s="428"/>
      <c r="L31" s="428"/>
      <c r="M31" s="428"/>
      <c r="N31" s="429"/>
      <c r="O31" s="430"/>
      <c r="P31" s="431"/>
      <c r="Q31" s="431"/>
      <c r="R31" s="432"/>
      <c r="S31" s="433"/>
      <c r="T31" s="428"/>
      <c r="U31" s="428"/>
      <c r="V31" s="91"/>
      <c r="W31" s="90"/>
      <c r="X31" s="428"/>
      <c r="Y31" s="428"/>
      <c r="Z31" s="428"/>
      <c r="AA31" s="429"/>
      <c r="AB31" s="430"/>
      <c r="AC31" s="431"/>
      <c r="AD31" s="431"/>
      <c r="AE31" s="432"/>
      <c r="AF31" s="433"/>
      <c r="AG31" s="428"/>
      <c r="AH31" s="428"/>
      <c r="AI31" s="91"/>
      <c r="AJ31" s="90"/>
      <c r="AK31" s="428"/>
      <c r="AL31" s="428"/>
      <c r="AM31" s="428"/>
      <c r="AN31" s="429"/>
      <c r="AO31" s="430"/>
      <c r="AP31" s="431"/>
      <c r="AQ31" s="431"/>
      <c r="AR31" s="432"/>
      <c r="AS31" s="433"/>
      <c r="AT31" s="428"/>
      <c r="AU31" s="428"/>
      <c r="AV31" s="92"/>
      <c r="AX31" s="74">
        <v>0.51388888888888895</v>
      </c>
    </row>
    <row r="32" spans="1:50" ht="7.05" customHeight="1">
      <c r="A32" s="71"/>
      <c r="B32" s="473"/>
      <c r="C32" s="474"/>
      <c r="D32" s="475"/>
      <c r="E32" s="86"/>
      <c r="F32" s="71"/>
      <c r="G32" s="98"/>
      <c r="H32" s="98"/>
      <c r="I32" s="85"/>
      <c r="J32" s="100"/>
      <c r="K32" s="416"/>
      <c r="L32" s="416"/>
      <c r="M32" s="416"/>
      <c r="N32" s="417"/>
      <c r="O32" s="420"/>
      <c r="P32" s="421"/>
      <c r="Q32" s="421"/>
      <c r="R32" s="422"/>
      <c r="S32" s="426"/>
      <c r="T32" s="434"/>
      <c r="U32" s="434"/>
      <c r="V32" s="91"/>
      <c r="W32" s="90"/>
      <c r="X32" s="416"/>
      <c r="Y32" s="416"/>
      <c r="Z32" s="416"/>
      <c r="AA32" s="417"/>
      <c r="AB32" s="420"/>
      <c r="AC32" s="421"/>
      <c r="AD32" s="421"/>
      <c r="AE32" s="422"/>
      <c r="AF32" s="426"/>
      <c r="AG32" s="434"/>
      <c r="AH32" s="434"/>
      <c r="AI32" s="91"/>
      <c r="AJ32" s="90"/>
      <c r="AK32" s="416"/>
      <c r="AL32" s="416"/>
      <c r="AM32" s="416"/>
      <c r="AN32" s="417"/>
      <c r="AO32" s="420"/>
      <c r="AP32" s="421"/>
      <c r="AQ32" s="421"/>
      <c r="AR32" s="422"/>
      <c r="AS32" s="426"/>
      <c r="AT32" s="434"/>
      <c r="AU32" s="434"/>
      <c r="AV32" s="92"/>
      <c r="AX32" s="74">
        <v>0.52083333333333304</v>
      </c>
    </row>
    <row r="33" spans="1:50" ht="7.05" customHeight="1">
      <c r="A33" s="71"/>
      <c r="B33" s="473"/>
      <c r="C33" s="474"/>
      <c r="D33" s="475"/>
      <c r="E33" s="86"/>
      <c r="F33" s="71"/>
      <c r="G33" s="71"/>
      <c r="H33" s="71"/>
      <c r="I33" s="85"/>
      <c r="J33" s="96"/>
      <c r="K33" s="416"/>
      <c r="L33" s="416"/>
      <c r="M33" s="416"/>
      <c r="N33" s="417"/>
      <c r="O33" s="420"/>
      <c r="P33" s="421"/>
      <c r="Q33" s="421"/>
      <c r="R33" s="422"/>
      <c r="S33" s="426"/>
      <c r="T33" s="416"/>
      <c r="U33" s="416"/>
      <c r="V33" s="91"/>
      <c r="W33" s="90"/>
      <c r="X33" s="416"/>
      <c r="Y33" s="416"/>
      <c r="Z33" s="416"/>
      <c r="AA33" s="417"/>
      <c r="AB33" s="420"/>
      <c r="AC33" s="421"/>
      <c r="AD33" s="421"/>
      <c r="AE33" s="422"/>
      <c r="AF33" s="426"/>
      <c r="AG33" s="416"/>
      <c r="AH33" s="416"/>
      <c r="AI33" s="91"/>
      <c r="AJ33" s="90"/>
      <c r="AK33" s="416"/>
      <c r="AL33" s="416"/>
      <c r="AM33" s="416"/>
      <c r="AN33" s="417"/>
      <c r="AO33" s="420"/>
      <c r="AP33" s="421"/>
      <c r="AQ33" s="421"/>
      <c r="AR33" s="422"/>
      <c r="AS33" s="426"/>
      <c r="AT33" s="416"/>
      <c r="AU33" s="416"/>
      <c r="AV33" s="92"/>
      <c r="AX33" s="74">
        <v>0.52777777777777701</v>
      </c>
    </row>
    <row r="34" spans="1:50" ht="7.05" customHeight="1">
      <c r="A34" s="71"/>
      <c r="B34" s="470">
        <v>0.41666666666666669</v>
      </c>
      <c r="C34" s="471"/>
      <c r="D34" s="472"/>
      <c r="E34" s="316"/>
      <c r="F34" s="71"/>
      <c r="G34" s="71"/>
      <c r="H34" s="71"/>
      <c r="I34" s="85"/>
      <c r="J34" s="330"/>
      <c r="K34" s="418"/>
      <c r="L34" s="418"/>
      <c r="M34" s="418"/>
      <c r="N34" s="419"/>
      <c r="O34" s="423"/>
      <c r="P34" s="424"/>
      <c r="Q34" s="424"/>
      <c r="R34" s="425"/>
      <c r="S34" s="427"/>
      <c r="T34" s="418"/>
      <c r="U34" s="418"/>
      <c r="V34" s="94"/>
      <c r="W34" s="93"/>
      <c r="X34" s="418"/>
      <c r="Y34" s="418"/>
      <c r="Z34" s="418"/>
      <c r="AA34" s="419"/>
      <c r="AB34" s="423"/>
      <c r="AC34" s="424"/>
      <c r="AD34" s="424"/>
      <c r="AE34" s="425"/>
      <c r="AF34" s="427"/>
      <c r="AG34" s="418"/>
      <c r="AH34" s="418"/>
      <c r="AI34" s="94"/>
      <c r="AJ34" s="93"/>
      <c r="AK34" s="418"/>
      <c r="AL34" s="418"/>
      <c r="AM34" s="418"/>
      <c r="AN34" s="419"/>
      <c r="AO34" s="423"/>
      <c r="AP34" s="424"/>
      <c r="AQ34" s="424"/>
      <c r="AR34" s="425"/>
      <c r="AS34" s="427"/>
      <c r="AT34" s="418"/>
      <c r="AU34" s="418"/>
      <c r="AV34" s="92"/>
      <c r="AX34" s="74">
        <v>0.53472222222222199</v>
      </c>
    </row>
    <row r="35" spans="1:50" ht="7.05" customHeight="1">
      <c r="A35" s="71"/>
      <c r="B35" s="470"/>
      <c r="C35" s="471"/>
      <c r="D35" s="472"/>
      <c r="E35" s="86"/>
      <c r="F35" s="71"/>
      <c r="G35" s="71"/>
      <c r="H35" s="71"/>
      <c r="I35" s="85"/>
      <c r="J35" s="100"/>
      <c r="K35" s="428"/>
      <c r="L35" s="428"/>
      <c r="M35" s="428"/>
      <c r="N35" s="429"/>
      <c r="O35" s="430"/>
      <c r="P35" s="431"/>
      <c r="Q35" s="431"/>
      <c r="R35" s="432"/>
      <c r="S35" s="433"/>
      <c r="T35" s="428"/>
      <c r="U35" s="428"/>
      <c r="V35" s="91"/>
      <c r="W35" s="90"/>
      <c r="X35" s="428"/>
      <c r="Y35" s="428"/>
      <c r="Z35" s="428"/>
      <c r="AA35" s="429"/>
      <c r="AB35" s="430"/>
      <c r="AC35" s="431"/>
      <c r="AD35" s="431"/>
      <c r="AE35" s="432"/>
      <c r="AF35" s="433"/>
      <c r="AG35" s="428"/>
      <c r="AH35" s="428"/>
      <c r="AI35" s="91"/>
      <c r="AJ35" s="90"/>
      <c r="AK35" s="428"/>
      <c r="AL35" s="428"/>
      <c r="AM35" s="428"/>
      <c r="AN35" s="429"/>
      <c r="AO35" s="430"/>
      <c r="AP35" s="431"/>
      <c r="AQ35" s="431"/>
      <c r="AR35" s="432"/>
      <c r="AS35" s="433"/>
      <c r="AT35" s="428"/>
      <c r="AU35" s="428"/>
      <c r="AV35" s="92"/>
      <c r="AX35" s="74">
        <v>0.54166666666666596</v>
      </c>
    </row>
    <row r="36" spans="1:50" ht="7.05" customHeight="1">
      <c r="A36" s="71"/>
      <c r="B36" s="473"/>
      <c r="C36" s="474"/>
      <c r="D36" s="475"/>
      <c r="E36" s="86"/>
      <c r="F36" s="71"/>
      <c r="G36" s="71"/>
      <c r="H36" s="71"/>
      <c r="I36" s="85"/>
      <c r="J36" s="100"/>
      <c r="K36" s="416"/>
      <c r="L36" s="416"/>
      <c r="M36" s="416"/>
      <c r="N36" s="417"/>
      <c r="O36" s="420"/>
      <c r="P36" s="421"/>
      <c r="Q36" s="421"/>
      <c r="R36" s="422"/>
      <c r="S36" s="426"/>
      <c r="T36" s="434"/>
      <c r="U36" s="434"/>
      <c r="V36" s="91"/>
      <c r="W36" s="90"/>
      <c r="X36" s="416"/>
      <c r="Y36" s="416"/>
      <c r="Z36" s="416"/>
      <c r="AA36" s="417"/>
      <c r="AB36" s="420"/>
      <c r="AC36" s="421"/>
      <c r="AD36" s="421"/>
      <c r="AE36" s="422"/>
      <c r="AF36" s="426"/>
      <c r="AG36" s="434"/>
      <c r="AH36" s="434"/>
      <c r="AI36" s="91"/>
      <c r="AJ36" s="90"/>
      <c r="AK36" s="416"/>
      <c r="AL36" s="416"/>
      <c r="AM36" s="416"/>
      <c r="AN36" s="417"/>
      <c r="AO36" s="420"/>
      <c r="AP36" s="421"/>
      <c r="AQ36" s="421"/>
      <c r="AR36" s="422"/>
      <c r="AS36" s="426"/>
      <c r="AT36" s="434"/>
      <c r="AU36" s="434"/>
      <c r="AV36" s="92"/>
      <c r="AX36" s="74">
        <v>0.54861111111111105</v>
      </c>
    </row>
    <row r="37" spans="1:50" ht="7.05" customHeight="1">
      <c r="A37" s="71"/>
      <c r="B37" s="473"/>
      <c r="C37" s="474"/>
      <c r="D37" s="475"/>
      <c r="E37" s="86"/>
      <c r="F37" s="71"/>
      <c r="G37" s="71"/>
      <c r="H37" s="71"/>
      <c r="I37" s="85"/>
      <c r="J37" s="96"/>
      <c r="K37" s="416"/>
      <c r="L37" s="416"/>
      <c r="M37" s="416"/>
      <c r="N37" s="417"/>
      <c r="O37" s="420"/>
      <c r="P37" s="421"/>
      <c r="Q37" s="421"/>
      <c r="R37" s="422"/>
      <c r="S37" s="426"/>
      <c r="T37" s="416"/>
      <c r="U37" s="416"/>
      <c r="V37" s="91"/>
      <c r="W37" s="90"/>
      <c r="X37" s="416"/>
      <c r="Y37" s="416"/>
      <c r="Z37" s="416"/>
      <c r="AA37" s="417"/>
      <c r="AB37" s="420"/>
      <c r="AC37" s="421"/>
      <c r="AD37" s="421"/>
      <c r="AE37" s="422"/>
      <c r="AF37" s="426"/>
      <c r="AG37" s="416"/>
      <c r="AH37" s="416"/>
      <c r="AI37" s="91"/>
      <c r="AJ37" s="90"/>
      <c r="AK37" s="416"/>
      <c r="AL37" s="416"/>
      <c r="AM37" s="416"/>
      <c r="AN37" s="417"/>
      <c r="AO37" s="420"/>
      <c r="AP37" s="421"/>
      <c r="AQ37" s="421"/>
      <c r="AR37" s="422"/>
      <c r="AS37" s="426"/>
      <c r="AT37" s="416"/>
      <c r="AU37" s="416"/>
      <c r="AV37" s="92"/>
      <c r="AX37" s="74">
        <v>0.55555555555555503</v>
      </c>
    </row>
    <row r="38" spans="1:50" ht="7.05" customHeight="1">
      <c r="A38" s="71"/>
      <c r="B38" s="470">
        <v>0.45833333333333331</v>
      </c>
      <c r="C38" s="471"/>
      <c r="D38" s="472"/>
      <c r="E38" s="316"/>
      <c r="F38" s="71"/>
      <c r="G38" s="71"/>
      <c r="H38" s="71"/>
      <c r="I38" s="85"/>
      <c r="J38" s="330"/>
      <c r="K38" s="418"/>
      <c r="L38" s="418"/>
      <c r="M38" s="418"/>
      <c r="N38" s="419"/>
      <c r="O38" s="423"/>
      <c r="P38" s="424"/>
      <c r="Q38" s="424"/>
      <c r="R38" s="425"/>
      <c r="S38" s="427"/>
      <c r="T38" s="418"/>
      <c r="U38" s="418"/>
      <c r="V38" s="94"/>
      <c r="W38" s="93"/>
      <c r="X38" s="418"/>
      <c r="Y38" s="418"/>
      <c r="Z38" s="418"/>
      <c r="AA38" s="419"/>
      <c r="AB38" s="423"/>
      <c r="AC38" s="424"/>
      <c r="AD38" s="424"/>
      <c r="AE38" s="425"/>
      <c r="AF38" s="427"/>
      <c r="AG38" s="418"/>
      <c r="AH38" s="418"/>
      <c r="AI38" s="94"/>
      <c r="AJ38" s="93"/>
      <c r="AK38" s="418"/>
      <c r="AL38" s="418"/>
      <c r="AM38" s="418"/>
      <c r="AN38" s="419"/>
      <c r="AO38" s="423"/>
      <c r="AP38" s="424"/>
      <c r="AQ38" s="424"/>
      <c r="AR38" s="425"/>
      <c r="AS38" s="427"/>
      <c r="AT38" s="418"/>
      <c r="AU38" s="418"/>
      <c r="AV38" s="92"/>
      <c r="AX38" s="74">
        <v>0.5625</v>
      </c>
    </row>
    <row r="39" spans="1:50" ht="7.05" customHeight="1">
      <c r="A39" s="71"/>
      <c r="B39" s="470"/>
      <c r="C39" s="471"/>
      <c r="D39" s="472"/>
      <c r="E39" s="86"/>
      <c r="F39" s="491" t="s">
        <v>272</v>
      </c>
      <c r="G39" s="491"/>
      <c r="H39" s="491" t="s">
        <v>275</v>
      </c>
      <c r="I39" s="492"/>
      <c r="J39" s="100"/>
      <c r="K39" s="428"/>
      <c r="L39" s="428"/>
      <c r="M39" s="428"/>
      <c r="N39" s="429"/>
      <c r="O39" s="430"/>
      <c r="P39" s="431"/>
      <c r="Q39" s="431"/>
      <c r="R39" s="432"/>
      <c r="S39" s="433"/>
      <c r="T39" s="428"/>
      <c r="U39" s="428"/>
      <c r="V39" s="91"/>
      <c r="W39" s="90"/>
      <c r="X39" s="428"/>
      <c r="Y39" s="428"/>
      <c r="Z39" s="428"/>
      <c r="AA39" s="429"/>
      <c r="AB39" s="430"/>
      <c r="AC39" s="431"/>
      <c r="AD39" s="431"/>
      <c r="AE39" s="432"/>
      <c r="AF39" s="433"/>
      <c r="AG39" s="428"/>
      <c r="AH39" s="428"/>
      <c r="AI39" s="91"/>
      <c r="AJ39" s="90"/>
      <c r="AK39" s="428"/>
      <c r="AL39" s="428"/>
      <c r="AM39" s="428"/>
      <c r="AN39" s="429"/>
      <c r="AO39" s="430"/>
      <c r="AP39" s="431"/>
      <c r="AQ39" s="431"/>
      <c r="AR39" s="432"/>
      <c r="AS39" s="433"/>
      <c r="AT39" s="428"/>
      <c r="AU39" s="428"/>
      <c r="AV39" s="92"/>
      <c r="AX39" s="74">
        <v>0.56944444444444398</v>
      </c>
    </row>
    <row r="40" spans="1:50" ht="7.05" customHeight="1">
      <c r="A40" s="71"/>
      <c r="B40" s="473"/>
      <c r="C40" s="474"/>
      <c r="D40" s="475"/>
      <c r="E40" s="86"/>
      <c r="F40" s="491"/>
      <c r="G40" s="491"/>
      <c r="H40" s="491"/>
      <c r="I40" s="492"/>
      <c r="J40" s="100"/>
      <c r="K40" s="416"/>
      <c r="L40" s="416"/>
      <c r="M40" s="416"/>
      <c r="N40" s="417"/>
      <c r="O40" s="420"/>
      <c r="P40" s="421"/>
      <c r="Q40" s="421"/>
      <c r="R40" s="422"/>
      <c r="S40" s="426"/>
      <c r="T40" s="434"/>
      <c r="U40" s="434"/>
      <c r="V40" s="91"/>
      <c r="W40" s="90"/>
      <c r="X40" s="416"/>
      <c r="Y40" s="416"/>
      <c r="Z40" s="416"/>
      <c r="AA40" s="417"/>
      <c r="AB40" s="420"/>
      <c r="AC40" s="421"/>
      <c r="AD40" s="421"/>
      <c r="AE40" s="422"/>
      <c r="AF40" s="426"/>
      <c r="AG40" s="434"/>
      <c r="AH40" s="434"/>
      <c r="AI40" s="91"/>
      <c r="AJ40" s="90"/>
      <c r="AK40" s="416"/>
      <c r="AL40" s="416"/>
      <c r="AM40" s="416"/>
      <c r="AN40" s="417"/>
      <c r="AO40" s="420"/>
      <c r="AP40" s="421"/>
      <c r="AQ40" s="421"/>
      <c r="AR40" s="422"/>
      <c r="AS40" s="426"/>
      <c r="AT40" s="434"/>
      <c r="AU40" s="434"/>
      <c r="AV40" s="92"/>
      <c r="AX40" s="74">
        <v>0.57638888888888795</v>
      </c>
    </row>
    <row r="41" spans="1:50" ht="7.05" customHeight="1">
      <c r="A41" s="71"/>
      <c r="B41" s="473"/>
      <c r="C41" s="474"/>
      <c r="D41" s="475"/>
      <c r="E41" s="86"/>
      <c r="F41" s="491"/>
      <c r="G41" s="491"/>
      <c r="H41" s="491"/>
      <c r="I41" s="492"/>
      <c r="J41" s="96"/>
      <c r="K41" s="416"/>
      <c r="L41" s="416"/>
      <c r="M41" s="416"/>
      <c r="N41" s="417"/>
      <c r="O41" s="420"/>
      <c r="P41" s="421"/>
      <c r="Q41" s="421"/>
      <c r="R41" s="422"/>
      <c r="S41" s="426"/>
      <c r="T41" s="416"/>
      <c r="U41" s="416"/>
      <c r="V41" s="91"/>
      <c r="W41" s="90"/>
      <c r="X41" s="416"/>
      <c r="Y41" s="416"/>
      <c r="Z41" s="416"/>
      <c r="AA41" s="417"/>
      <c r="AB41" s="420"/>
      <c r="AC41" s="421"/>
      <c r="AD41" s="421"/>
      <c r="AE41" s="422"/>
      <c r="AF41" s="426"/>
      <c r="AG41" s="416"/>
      <c r="AH41" s="416"/>
      <c r="AI41" s="91"/>
      <c r="AJ41" s="90"/>
      <c r="AK41" s="416"/>
      <c r="AL41" s="416"/>
      <c r="AM41" s="416"/>
      <c r="AN41" s="417"/>
      <c r="AO41" s="420"/>
      <c r="AP41" s="421"/>
      <c r="AQ41" s="421"/>
      <c r="AR41" s="422"/>
      <c r="AS41" s="426"/>
      <c r="AT41" s="416"/>
      <c r="AU41" s="416"/>
      <c r="AV41" s="92"/>
      <c r="AX41" s="74">
        <v>0.58333333333333304</v>
      </c>
    </row>
    <row r="42" spans="1:50" ht="7.05" customHeight="1">
      <c r="A42" s="71"/>
      <c r="B42" s="470">
        <v>0.5</v>
      </c>
      <c r="C42" s="471"/>
      <c r="D42" s="472"/>
      <c r="E42" s="316"/>
      <c r="F42" s="491"/>
      <c r="G42" s="491"/>
      <c r="H42" s="491"/>
      <c r="I42" s="492"/>
      <c r="J42" s="330"/>
      <c r="K42" s="418"/>
      <c r="L42" s="418"/>
      <c r="M42" s="418"/>
      <c r="N42" s="419"/>
      <c r="O42" s="423"/>
      <c r="P42" s="424"/>
      <c r="Q42" s="424"/>
      <c r="R42" s="425"/>
      <c r="S42" s="427"/>
      <c r="T42" s="418"/>
      <c r="U42" s="418"/>
      <c r="V42" s="94"/>
      <c r="W42" s="93"/>
      <c r="X42" s="418"/>
      <c r="Y42" s="418"/>
      <c r="Z42" s="418"/>
      <c r="AA42" s="419"/>
      <c r="AB42" s="423"/>
      <c r="AC42" s="424"/>
      <c r="AD42" s="424"/>
      <c r="AE42" s="425"/>
      <c r="AF42" s="427"/>
      <c r="AG42" s="418"/>
      <c r="AH42" s="418"/>
      <c r="AI42" s="94"/>
      <c r="AJ42" s="93"/>
      <c r="AK42" s="418"/>
      <c r="AL42" s="418"/>
      <c r="AM42" s="418"/>
      <c r="AN42" s="419"/>
      <c r="AO42" s="423"/>
      <c r="AP42" s="424"/>
      <c r="AQ42" s="424"/>
      <c r="AR42" s="425"/>
      <c r="AS42" s="427"/>
      <c r="AT42" s="418"/>
      <c r="AU42" s="418"/>
      <c r="AV42" s="92"/>
    </row>
    <row r="43" spans="1:50" ht="7.05" customHeight="1">
      <c r="A43" s="71"/>
      <c r="B43" s="470"/>
      <c r="C43" s="471"/>
      <c r="D43" s="472"/>
      <c r="E43" s="86"/>
      <c r="F43" s="493" t="s">
        <v>273</v>
      </c>
      <c r="G43" s="493"/>
      <c r="H43" s="493" t="s">
        <v>273</v>
      </c>
      <c r="I43" s="494"/>
      <c r="J43" s="100"/>
      <c r="K43" s="428"/>
      <c r="L43" s="428"/>
      <c r="M43" s="428"/>
      <c r="N43" s="429"/>
      <c r="O43" s="430"/>
      <c r="P43" s="431"/>
      <c r="Q43" s="431"/>
      <c r="R43" s="432"/>
      <c r="S43" s="433"/>
      <c r="T43" s="428"/>
      <c r="U43" s="428"/>
      <c r="V43" s="91"/>
      <c r="W43" s="90"/>
      <c r="X43" s="428"/>
      <c r="Y43" s="428"/>
      <c r="Z43" s="428"/>
      <c r="AA43" s="429"/>
      <c r="AB43" s="430"/>
      <c r="AC43" s="431"/>
      <c r="AD43" s="431"/>
      <c r="AE43" s="432"/>
      <c r="AF43" s="433"/>
      <c r="AG43" s="428"/>
      <c r="AH43" s="428"/>
      <c r="AI43" s="91"/>
      <c r="AJ43" s="90"/>
      <c r="AK43" s="428"/>
      <c r="AL43" s="428"/>
      <c r="AM43" s="428"/>
      <c r="AN43" s="429"/>
      <c r="AO43" s="430"/>
      <c r="AP43" s="431"/>
      <c r="AQ43" s="431"/>
      <c r="AR43" s="432"/>
      <c r="AS43" s="433"/>
      <c r="AT43" s="428"/>
      <c r="AU43" s="428"/>
      <c r="AV43" s="92"/>
    </row>
    <row r="44" spans="1:50" ht="7.05" customHeight="1">
      <c r="A44" s="71"/>
      <c r="B44" s="473"/>
      <c r="C44" s="474"/>
      <c r="D44" s="475"/>
      <c r="E44" s="86"/>
      <c r="F44" s="493"/>
      <c r="G44" s="493"/>
      <c r="H44" s="493"/>
      <c r="I44" s="494"/>
      <c r="J44" s="100"/>
      <c r="K44" s="416"/>
      <c r="L44" s="416"/>
      <c r="M44" s="416"/>
      <c r="N44" s="417"/>
      <c r="O44" s="420"/>
      <c r="P44" s="421"/>
      <c r="Q44" s="421"/>
      <c r="R44" s="422"/>
      <c r="S44" s="426"/>
      <c r="T44" s="434"/>
      <c r="U44" s="434"/>
      <c r="V44" s="91"/>
      <c r="W44" s="90"/>
      <c r="X44" s="416"/>
      <c r="Y44" s="416"/>
      <c r="Z44" s="416"/>
      <c r="AA44" s="417"/>
      <c r="AB44" s="420"/>
      <c r="AC44" s="421"/>
      <c r="AD44" s="421"/>
      <c r="AE44" s="422"/>
      <c r="AF44" s="426"/>
      <c r="AG44" s="434"/>
      <c r="AH44" s="434"/>
      <c r="AI44" s="91"/>
      <c r="AJ44" s="90"/>
      <c r="AK44" s="416"/>
      <c r="AL44" s="416"/>
      <c r="AM44" s="416"/>
      <c r="AN44" s="417"/>
      <c r="AO44" s="420"/>
      <c r="AP44" s="421"/>
      <c r="AQ44" s="421"/>
      <c r="AR44" s="422"/>
      <c r="AS44" s="426"/>
      <c r="AT44" s="434"/>
      <c r="AU44" s="434"/>
      <c r="AV44" s="92"/>
    </row>
    <row r="45" spans="1:50" ht="7.05" customHeight="1">
      <c r="A45" s="71"/>
      <c r="B45" s="473"/>
      <c r="C45" s="474"/>
      <c r="D45" s="475"/>
      <c r="E45" s="86"/>
      <c r="F45" s="495">
        <v>0.375</v>
      </c>
      <c r="G45" s="495"/>
      <c r="H45" s="495">
        <v>0.375</v>
      </c>
      <c r="I45" s="496"/>
      <c r="J45" s="96"/>
      <c r="K45" s="416"/>
      <c r="L45" s="416"/>
      <c r="M45" s="416"/>
      <c r="N45" s="417"/>
      <c r="O45" s="420"/>
      <c r="P45" s="421"/>
      <c r="Q45" s="421"/>
      <c r="R45" s="422"/>
      <c r="S45" s="426"/>
      <c r="T45" s="416"/>
      <c r="U45" s="416"/>
      <c r="V45" s="91"/>
      <c r="W45" s="90"/>
      <c r="X45" s="416"/>
      <c r="Y45" s="416"/>
      <c r="Z45" s="416"/>
      <c r="AA45" s="417"/>
      <c r="AB45" s="420"/>
      <c r="AC45" s="421"/>
      <c r="AD45" s="421"/>
      <c r="AE45" s="422"/>
      <c r="AF45" s="426"/>
      <c r="AG45" s="416"/>
      <c r="AH45" s="416"/>
      <c r="AI45" s="91"/>
      <c r="AJ45" s="90"/>
      <c r="AK45" s="416"/>
      <c r="AL45" s="416"/>
      <c r="AM45" s="416"/>
      <c r="AN45" s="417"/>
      <c r="AO45" s="420"/>
      <c r="AP45" s="421"/>
      <c r="AQ45" s="421"/>
      <c r="AR45" s="422"/>
      <c r="AS45" s="426"/>
      <c r="AT45" s="416"/>
      <c r="AU45" s="416"/>
      <c r="AV45" s="92"/>
    </row>
    <row r="46" spans="1:50" ht="7.05" customHeight="1">
      <c r="A46" s="71"/>
      <c r="B46" s="470">
        <v>0.54166666666666663</v>
      </c>
      <c r="C46" s="471"/>
      <c r="D46" s="472"/>
      <c r="E46" s="316"/>
      <c r="F46" s="495"/>
      <c r="G46" s="495"/>
      <c r="H46" s="495"/>
      <c r="I46" s="496"/>
      <c r="J46" s="330"/>
      <c r="K46" s="418"/>
      <c r="L46" s="418"/>
      <c r="M46" s="418"/>
      <c r="N46" s="419"/>
      <c r="O46" s="423"/>
      <c r="P46" s="424"/>
      <c r="Q46" s="424"/>
      <c r="R46" s="425"/>
      <c r="S46" s="427"/>
      <c r="T46" s="418"/>
      <c r="U46" s="418"/>
      <c r="V46" s="94"/>
      <c r="W46" s="93"/>
      <c r="X46" s="418"/>
      <c r="Y46" s="418"/>
      <c r="Z46" s="418"/>
      <c r="AA46" s="419"/>
      <c r="AB46" s="423"/>
      <c r="AC46" s="424"/>
      <c r="AD46" s="424"/>
      <c r="AE46" s="425"/>
      <c r="AF46" s="427"/>
      <c r="AG46" s="418"/>
      <c r="AH46" s="418"/>
      <c r="AI46" s="94"/>
      <c r="AJ46" s="93"/>
      <c r="AK46" s="418"/>
      <c r="AL46" s="418"/>
      <c r="AM46" s="418"/>
      <c r="AN46" s="419"/>
      <c r="AO46" s="423"/>
      <c r="AP46" s="424"/>
      <c r="AQ46" s="424"/>
      <c r="AR46" s="425"/>
      <c r="AS46" s="427"/>
      <c r="AT46" s="418"/>
      <c r="AU46" s="418"/>
      <c r="AV46" s="92"/>
    </row>
    <row r="47" spans="1:50" ht="7.05" customHeight="1">
      <c r="A47" s="71"/>
      <c r="B47" s="470"/>
      <c r="C47" s="471"/>
      <c r="D47" s="472"/>
      <c r="E47" s="86"/>
      <c r="F47" s="491" t="s">
        <v>75</v>
      </c>
      <c r="G47" s="491"/>
      <c r="H47" s="491" t="s">
        <v>75</v>
      </c>
      <c r="I47" s="492"/>
      <c r="J47" s="100"/>
      <c r="K47" s="428"/>
      <c r="L47" s="428"/>
      <c r="M47" s="428"/>
      <c r="N47" s="429"/>
      <c r="O47" s="430"/>
      <c r="P47" s="431"/>
      <c r="Q47" s="431"/>
      <c r="R47" s="432"/>
      <c r="S47" s="433"/>
      <c r="T47" s="428"/>
      <c r="U47" s="428"/>
      <c r="V47" s="91"/>
      <c r="W47" s="90"/>
      <c r="X47" s="428"/>
      <c r="Y47" s="428"/>
      <c r="Z47" s="428"/>
      <c r="AA47" s="429"/>
      <c r="AB47" s="430"/>
      <c r="AC47" s="431"/>
      <c r="AD47" s="431"/>
      <c r="AE47" s="432"/>
      <c r="AF47" s="433"/>
      <c r="AG47" s="428"/>
      <c r="AH47" s="428"/>
      <c r="AI47" s="91"/>
      <c r="AJ47" s="90"/>
      <c r="AK47" s="428"/>
      <c r="AL47" s="428"/>
      <c r="AM47" s="428"/>
      <c r="AN47" s="429"/>
      <c r="AO47" s="430"/>
      <c r="AP47" s="431"/>
      <c r="AQ47" s="431"/>
      <c r="AR47" s="432"/>
      <c r="AS47" s="433"/>
      <c r="AT47" s="428"/>
      <c r="AU47" s="428"/>
      <c r="AV47" s="92"/>
    </row>
    <row r="48" spans="1:50" ht="7.05" customHeight="1">
      <c r="A48" s="71"/>
      <c r="B48" s="473"/>
      <c r="C48" s="474"/>
      <c r="D48" s="475"/>
      <c r="E48" s="86"/>
      <c r="F48" s="491"/>
      <c r="G48" s="491"/>
      <c r="H48" s="491"/>
      <c r="I48" s="492"/>
      <c r="J48" s="100"/>
      <c r="K48" s="416"/>
      <c r="L48" s="416"/>
      <c r="M48" s="416"/>
      <c r="N48" s="417"/>
      <c r="O48" s="420"/>
      <c r="P48" s="421"/>
      <c r="Q48" s="421"/>
      <c r="R48" s="422"/>
      <c r="S48" s="426"/>
      <c r="T48" s="434"/>
      <c r="U48" s="434"/>
      <c r="V48" s="91"/>
      <c r="W48" s="90"/>
      <c r="X48" s="416"/>
      <c r="Y48" s="416"/>
      <c r="Z48" s="416"/>
      <c r="AA48" s="417"/>
      <c r="AB48" s="420"/>
      <c r="AC48" s="421"/>
      <c r="AD48" s="421"/>
      <c r="AE48" s="422"/>
      <c r="AF48" s="426"/>
      <c r="AG48" s="434"/>
      <c r="AH48" s="434"/>
      <c r="AI48" s="91"/>
      <c r="AJ48" s="90"/>
      <c r="AK48" s="416"/>
      <c r="AL48" s="416"/>
      <c r="AM48" s="416"/>
      <c r="AN48" s="417"/>
      <c r="AO48" s="420"/>
      <c r="AP48" s="421"/>
      <c r="AQ48" s="421"/>
      <c r="AR48" s="422"/>
      <c r="AS48" s="426"/>
      <c r="AT48" s="434"/>
      <c r="AU48" s="434"/>
      <c r="AV48" s="92"/>
    </row>
    <row r="49" spans="1:64" ht="7.05" customHeight="1">
      <c r="A49" s="71"/>
      <c r="B49" s="473"/>
      <c r="C49" s="474"/>
      <c r="D49" s="475"/>
      <c r="E49" s="86"/>
      <c r="F49" s="582">
        <v>0.66666666666666663</v>
      </c>
      <c r="G49" s="582"/>
      <c r="H49" s="583">
        <v>0.875</v>
      </c>
      <c r="I49" s="584"/>
      <c r="J49" s="96"/>
      <c r="K49" s="416"/>
      <c r="L49" s="416"/>
      <c r="M49" s="416"/>
      <c r="N49" s="417"/>
      <c r="O49" s="420"/>
      <c r="P49" s="421"/>
      <c r="Q49" s="421"/>
      <c r="R49" s="422"/>
      <c r="S49" s="426"/>
      <c r="T49" s="416"/>
      <c r="U49" s="416"/>
      <c r="V49" s="91"/>
      <c r="W49" s="90"/>
      <c r="X49" s="416"/>
      <c r="Y49" s="416"/>
      <c r="Z49" s="416"/>
      <c r="AA49" s="417"/>
      <c r="AB49" s="420"/>
      <c r="AC49" s="421"/>
      <c r="AD49" s="421"/>
      <c r="AE49" s="422"/>
      <c r="AF49" s="426"/>
      <c r="AG49" s="416"/>
      <c r="AH49" s="416"/>
      <c r="AI49" s="91"/>
      <c r="AJ49" s="90"/>
      <c r="AK49" s="416"/>
      <c r="AL49" s="416"/>
      <c r="AM49" s="416"/>
      <c r="AN49" s="417"/>
      <c r="AO49" s="420"/>
      <c r="AP49" s="421"/>
      <c r="AQ49" s="421"/>
      <c r="AR49" s="422"/>
      <c r="AS49" s="426"/>
      <c r="AT49" s="416"/>
      <c r="AU49" s="416"/>
      <c r="AV49" s="92"/>
    </row>
    <row r="50" spans="1:64" ht="7.05" customHeight="1">
      <c r="A50" s="71"/>
      <c r="B50" s="470">
        <v>0.58333333333333337</v>
      </c>
      <c r="C50" s="471"/>
      <c r="D50" s="472"/>
      <c r="E50" s="316"/>
      <c r="F50" s="582"/>
      <c r="G50" s="582"/>
      <c r="H50" s="583"/>
      <c r="I50" s="584"/>
      <c r="J50" s="330"/>
      <c r="K50" s="418"/>
      <c r="L50" s="418"/>
      <c r="M50" s="418"/>
      <c r="N50" s="419"/>
      <c r="O50" s="423"/>
      <c r="P50" s="424"/>
      <c r="Q50" s="424"/>
      <c r="R50" s="425"/>
      <c r="S50" s="427"/>
      <c r="T50" s="418"/>
      <c r="U50" s="418"/>
      <c r="V50" s="94"/>
      <c r="W50" s="93"/>
      <c r="X50" s="418"/>
      <c r="Y50" s="418"/>
      <c r="Z50" s="418"/>
      <c r="AA50" s="419"/>
      <c r="AB50" s="423"/>
      <c r="AC50" s="424"/>
      <c r="AD50" s="424"/>
      <c r="AE50" s="425"/>
      <c r="AF50" s="427"/>
      <c r="AG50" s="418"/>
      <c r="AH50" s="418"/>
      <c r="AI50" s="94"/>
      <c r="AJ50" s="93"/>
      <c r="AK50" s="418"/>
      <c r="AL50" s="418"/>
      <c r="AM50" s="418"/>
      <c r="AN50" s="419"/>
      <c r="AO50" s="423"/>
      <c r="AP50" s="424"/>
      <c r="AQ50" s="424"/>
      <c r="AR50" s="425"/>
      <c r="AS50" s="427"/>
      <c r="AT50" s="418"/>
      <c r="AU50" s="418"/>
      <c r="AV50" s="92"/>
    </row>
    <row r="51" spans="1:64" ht="7.05" customHeight="1">
      <c r="A51" s="71"/>
      <c r="B51" s="470"/>
      <c r="C51" s="471"/>
      <c r="D51" s="472"/>
      <c r="E51" s="86"/>
      <c r="F51" s="606" t="s">
        <v>274</v>
      </c>
      <c r="G51" s="606"/>
      <c r="H51" s="606" t="s">
        <v>274</v>
      </c>
      <c r="I51" s="607"/>
      <c r="J51" s="100"/>
      <c r="K51" s="428"/>
      <c r="L51" s="428"/>
      <c r="M51" s="428"/>
      <c r="N51" s="429"/>
      <c r="O51" s="430"/>
      <c r="P51" s="431"/>
      <c r="Q51" s="431"/>
      <c r="R51" s="432"/>
      <c r="S51" s="433"/>
      <c r="T51" s="428"/>
      <c r="U51" s="428"/>
      <c r="V51" s="91"/>
      <c r="W51" s="90"/>
      <c r="X51" s="428"/>
      <c r="Y51" s="428"/>
      <c r="Z51" s="428"/>
      <c r="AA51" s="429"/>
      <c r="AB51" s="430"/>
      <c r="AC51" s="431"/>
      <c r="AD51" s="431"/>
      <c r="AE51" s="432"/>
      <c r="AF51" s="433"/>
      <c r="AG51" s="428"/>
      <c r="AH51" s="428"/>
      <c r="AI51" s="91"/>
      <c r="AJ51" s="90"/>
      <c r="AK51" s="428"/>
      <c r="AL51" s="428"/>
      <c r="AM51" s="428"/>
      <c r="AN51" s="429"/>
      <c r="AO51" s="430"/>
      <c r="AP51" s="431"/>
      <c r="AQ51" s="431"/>
      <c r="AR51" s="432"/>
      <c r="AS51" s="433"/>
      <c r="AT51" s="428"/>
      <c r="AU51" s="428"/>
      <c r="AV51" s="92"/>
    </row>
    <row r="52" spans="1:64" ht="7.05" customHeight="1">
      <c r="A52" s="71"/>
      <c r="B52" s="473"/>
      <c r="C52" s="474"/>
      <c r="D52" s="475"/>
      <c r="E52" s="86"/>
      <c r="F52" s="606"/>
      <c r="G52" s="606"/>
      <c r="H52" s="606"/>
      <c r="I52" s="607"/>
      <c r="J52" s="100"/>
      <c r="K52" s="416"/>
      <c r="L52" s="416"/>
      <c r="M52" s="416"/>
      <c r="N52" s="417"/>
      <c r="O52" s="420"/>
      <c r="P52" s="421"/>
      <c r="Q52" s="421"/>
      <c r="R52" s="422"/>
      <c r="S52" s="426"/>
      <c r="T52" s="434"/>
      <c r="U52" s="434"/>
      <c r="V52" s="91"/>
      <c r="W52" s="90"/>
      <c r="X52" s="416"/>
      <c r="Y52" s="416"/>
      <c r="Z52" s="416"/>
      <c r="AA52" s="417"/>
      <c r="AB52" s="420"/>
      <c r="AC52" s="421"/>
      <c r="AD52" s="421"/>
      <c r="AE52" s="422"/>
      <c r="AF52" s="426"/>
      <c r="AG52" s="434"/>
      <c r="AH52" s="434"/>
      <c r="AI52" s="91"/>
      <c r="AJ52" s="90"/>
      <c r="AK52" s="416"/>
      <c r="AL52" s="416"/>
      <c r="AM52" s="416"/>
      <c r="AN52" s="417"/>
      <c r="AO52" s="420"/>
      <c r="AP52" s="421"/>
      <c r="AQ52" s="421"/>
      <c r="AR52" s="422"/>
      <c r="AS52" s="426"/>
      <c r="AT52" s="434"/>
      <c r="AU52" s="434"/>
      <c r="AV52" s="92"/>
    </row>
    <row r="53" spans="1:64" ht="7.05" customHeight="1">
      <c r="A53" s="71"/>
      <c r="B53" s="473"/>
      <c r="C53" s="474"/>
      <c r="D53" s="475"/>
      <c r="E53" s="86"/>
      <c r="F53" s="71"/>
      <c r="G53" s="71"/>
      <c r="H53" s="71"/>
      <c r="I53" s="85"/>
      <c r="J53" s="96"/>
      <c r="K53" s="416"/>
      <c r="L53" s="416"/>
      <c r="M53" s="416"/>
      <c r="N53" s="417"/>
      <c r="O53" s="420"/>
      <c r="P53" s="421"/>
      <c r="Q53" s="421"/>
      <c r="R53" s="422"/>
      <c r="S53" s="426"/>
      <c r="T53" s="416"/>
      <c r="U53" s="416"/>
      <c r="V53" s="91"/>
      <c r="W53" s="90"/>
      <c r="X53" s="416"/>
      <c r="Y53" s="416"/>
      <c r="Z53" s="416"/>
      <c r="AA53" s="417"/>
      <c r="AB53" s="420"/>
      <c r="AC53" s="421"/>
      <c r="AD53" s="421"/>
      <c r="AE53" s="422"/>
      <c r="AF53" s="426"/>
      <c r="AG53" s="416"/>
      <c r="AH53" s="416"/>
      <c r="AI53" s="91"/>
      <c r="AJ53" s="90"/>
      <c r="AK53" s="416"/>
      <c r="AL53" s="416"/>
      <c r="AM53" s="416"/>
      <c r="AN53" s="417"/>
      <c r="AO53" s="420"/>
      <c r="AP53" s="421"/>
      <c r="AQ53" s="421"/>
      <c r="AR53" s="422"/>
      <c r="AS53" s="426"/>
      <c r="AT53" s="416"/>
      <c r="AU53" s="416"/>
      <c r="AV53" s="92"/>
    </row>
    <row r="54" spans="1:64" ht="7.05" customHeight="1">
      <c r="A54" s="71"/>
      <c r="B54" s="470">
        <v>0.625</v>
      </c>
      <c r="C54" s="471"/>
      <c r="D54" s="472"/>
      <c r="E54" s="316"/>
      <c r="F54" s="71"/>
      <c r="G54" s="71"/>
      <c r="H54" s="71"/>
      <c r="I54" s="85"/>
      <c r="J54" s="330"/>
      <c r="K54" s="418"/>
      <c r="L54" s="418"/>
      <c r="M54" s="418"/>
      <c r="N54" s="419"/>
      <c r="O54" s="423"/>
      <c r="P54" s="424"/>
      <c r="Q54" s="424"/>
      <c r="R54" s="425"/>
      <c r="S54" s="427"/>
      <c r="T54" s="418"/>
      <c r="U54" s="418"/>
      <c r="V54" s="94"/>
      <c r="W54" s="93"/>
      <c r="X54" s="418"/>
      <c r="Y54" s="418"/>
      <c r="Z54" s="418"/>
      <c r="AA54" s="419"/>
      <c r="AB54" s="423"/>
      <c r="AC54" s="424"/>
      <c r="AD54" s="424"/>
      <c r="AE54" s="425"/>
      <c r="AF54" s="427"/>
      <c r="AG54" s="418"/>
      <c r="AH54" s="418"/>
      <c r="AI54" s="94"/>
      <c r="AJ54" s="93"/>
      <c r="AK54" s="418"/>
      <c r="AL54" s="418"/>
      <c r="AM54" s="418"/>
      <c r="AN54" s="419"/>
      <c r="AO54" s="423"/>
      <c r="AP54" s="424"/>
      <c r="AQ54" s="424"/>
      <c r="AR54" s="425"/>
      <c r="AS54" s="427"/>
      <c r="AT54" s="418"/>
      <c r="AU54" s="418"/>
      <c r="AV54" s="92"/>
    </row>
    <row r="55" spans="1:64" ht="7.05" customHeight="1">
      <c r="A55" s="71"/>
      <c r="B55" s="470"/>
      <c r="C55" s="471"/>
      <c r="D55" s="472"/>
      <c r="E55" s="86"/>
      <c r="F55" s="71"/>
      <c r="G55" s="71"/>
      <c r="H55" s="71"/>
      <c r="I55" s="85"/>
      <c r="J55" s="100"/>
      <c r="K55" s="428"/>
      <c r="L55" s="428"/>
      <c r="M55" s="428"/>
      <c r="N55" s="429"/>
      <c r="O55" s="430"/>
      <c r="P55" s="431"/>
      <c r="Q55" s="431"/>
      <c r="R55" s="432"/>
      <c r="S55" s="433"/>
      <c r="T55" s="428"/>
      <c r="U55" s="428"/>
      <c r="V55" s="91"/>
      <c r="W55" s="90"/>
      <c r="X55" s="428"/>
      <c r="Y55" s="428"/>
      <c r="Z55" s="428"/>
      <c r="AA55" s="429"/>
      <c r="AB55" s="430"/>
      <c r="AC55" s="431"/>
      <c r="AD55" s="431"/>
      <c r="AE55" s="432"/>
      <c r="AF55" s="433"/>
      <c r="AG55" s="428"/>
      <c r="AH55" s="428"/>
      <c r="AI55" s="91"/>
      <c r="AJ55" s="90"/>
      <c r="AK55" s="428"/>
      <c r="AL55" s="428"/>
      <c r="AM55" s="428"/>
      <c r="AN55" s="429"/>
      <c r="AO55" s="430"/>
      <c r="AP55" s="431"/>
      <c r="AQ55" s="431"/>
      <c r="AR55" s="432"/>
      <c r="AS55" s="433"/>
      <c r="AT55" s="428"/>
      <c r="AU55" s="428"/>
      <c r="AV55" s="92"/>
    </row>
    <row r="56" spans="1:64" ht="7.05" customHeight="1">
      <c r="A56" s="71"/>
      <c r="B56" s="473"/>
      <c r="C56" s="474"/>
      <c r="D56" s="475"/>
      <c r="E56" s="86"/>
      <c r="F56" s="71"/>
      <c r="G56" s="71"/>
      <c r="H56" s="71"/>
      <c r="I56" s="85"/>
      <c r="J56" s="100"/>
      <c r="K56" s="416"/>
      <c r="L56" s="416"/>
      <c r="M56" s="416"/>
      <c r="N56" s="417"/>
      <c r="O56" s="420"/>
      <c r="P56" s="421"/>
      <c r="Q56" s="421"/>
      <c r="R56" s="422"/>
      <c r="S56" s="426"/>
      <c r="T56" s="434"/>
      <c r="U56" s="434"/>
      <c r="V56" s="91"/>
      <c r="W56" s="90"/>
      <c r="X56" s="416"/>
      <c r="Y56" s="416"/>
      <c r="Z56" s="416"/>
      <c r="AA56" s="417"/>
      <c r="AB56" s="420"/>
      <c r="AC56" s="421"/>
      <c r="AD56" s="421"/>
      <c r="AE56" s="422"/>
      <c r="AF56" s="426"/>
      <c r="AG56" s="434"/>
      <c r="AH56" s="434"/>
      <c r="AI56" s="91"/>
      <c r="AJ56" s="90"/>
      <c r="AK56" s="416"/>
      <c r="AL56" s="416"/>
      <c r="AM56" s="416"/>
      <c r="AN56" s="417"/>
      <c r="AO56" s="420"/>
      <c r="AP56" s="421"/>
      <c r="AQ56" s="421"/>
      <c r="AR56" s="422"/>
      <c r="AS56" s="426"/>
      <c r="AT56" s="434"/>
      <c r="AU56" s="434"/>
      <c r="AV56" s="92"/>
    </row>
    <row r="57" spans="1:64" ht="7.05" customHeight="1">
      <c r="A57" s="71"/>
      <c r="B57" s="473"/>
      <c r="C57" s="474"/>
      <c r="D57" s="475"/>
      <c r="E57" s="86"/>
      <c r="F57" s="71"/>
      <c r="G57" s="71"/>
      <c r="H57" s="71"/>
      <c r="I57" s="85"/>
      <c r="J57" s="86"/>
      <c r="K57" s="416"/>
      <c r="L57" s="416"/>
      <c r="M57" s="416"/>
      <c r="N57" s="417"/>
      <c r="O57" s="420"/>
      <c r="P57" s="421"/>
      <c r="Q57" s="421"/>
      <c r="R57" s="422"/>
      <c r="S57" s="426"/>
      <c r="T57" s="416"/>
      <c r="U57" s="416"/>
      <c r="V57" s="91"/>
      <c r="W57" s="90"/>
      <c r="X57" s="416"/>
      <c r="Y57" s="416"/>
      <c r="Z57" s="416"/>
      <c r="AA57" s="417"/>
      <c r="AB57" s="420"/>
      <c r="AC57" s="421"/>
      <c r="AD57" s="421"/>
      <c r="AE57" s="422"/>
      <c r="AF57" s="426"/>
      <c r="AG57" s="416"/>
      <c r="AH57" s="416"/>
      <c r="AI57" s="91"/>
      <c r="AJ57" s="90"/>
      <c r="AK57" s="416"/>
      <c r="AL57" s="416"/>
      <c r="AM57" s="416"/>
      <c r="AN57" s="416"/>
      <c r="AO57" s="426"/>
      <c r="AP57" s="434"/>
      <c r="AQ57" s="434"/>
      <c r="AR57" s="417"/>
      <c r="AS57" s="416"/>
      <c r="AT57" s="416"/>
      <c r="AU57" s="416"/>
      <c r="AV57" s="92"/>
    </row>
    <row r="58" spans="1:64" ht="7.05" customHeight="1" thickBot="1">
      <c r="A58" s="71"/>
      <c r="B58" s="470">
        <v>0.66666666666666663</v>
      </c>
      <c r="C58" s="471"/>
      <c r="D58" s="472"/>
      <c r="E58" s="316"/>
      <c r="F58" s="71"/>
      <c r="G58" s="71"/>
      <c r="H58" s="71"/>
      <c r="I58" s="85"/>
      <c r="J58" s="316"/>
      <c r="K58" s="418"/>
      <c r="L58" s="418"/>
      <c r="M58" s="418"/>
      <c r="N58" s="419"/>
      <c r="O58" s="423"/>
      <c r="P58" s="424"/>
      <c r="Q58" s="424"/>
      <c r="R58" s="425"/>
      <c r="S58" s="427"/>
      <c r="T58" s="418"/>
      <c r="U58" s="418"/>
      <c r="V58" s="94"/>
      <c r="W58" s="93"/>
      <c r="X58" s="418"/>
      <c r="Y58" s="418"/>
      <c r="Z58" s="418"/>
      <c r="AA58" s="419"/>
      <c r="AB58" s="423"/>
      <c r="AC58" s="424"/>
      <c r="AD58" s="424"/>
      <c r="AE58" s="425"/>
      <c r="AF58" s="427"/>
      <c r="AG58" s="418"/>
      <c r="AH58" s="418"/>
      <c r="AI58" s="94"/>
      <c r="AJ58" s="90"/>
      <c r="AK58" s="435"/>
      <c r="AL58" s="435"/>
      <c r="AM58" s="435"/>
      <c r="AN58" s="435"/>
      <c r="AO58" s="436"/>
      <c r="AP58" s="435"/>
      <c r="AQ58" s="435"/>
      <c r="AR58" s="437"/>
      <c r="AS58" s="435"/>
      <c r="AT58" s="435"/>
      <c r="AU58" s="435"/>
      <c r="AV58" s="83"/>
    </row>
    <row r="59" spans="1:64" ht="7.05" customHeight="1">
      <c r="A59" s="71"/>
      <c r="B59" s="470"/>
      <c r="C59" s="471"/>
      <c r="D59" s="472"/>
      <c r="E59" s="86"/>
      <c r="F59" s="71"/>
      <c r="G59" s="71"/>
      <c r="H59" s="71"/>
      <c r="I59" s="85"/>
      <c r="J59" s="100"/>
      <c r="K59" s="428"/>
      <c r="L59" s="428"/>
      <c r="M59" s="428"/>
      <c r="N59" s="429"/>
      <c r="O59" s="430"/>
      <c r="P59" s="431"/>
      <c r="Q59" s="431"/>
      <c r="R59" s="432"/>
      <c r="S59" s="433"/>
      <c r="T59" s="428"/>
      <c r="U59" s="428"/>
      <c r="V59" s="91"/>
      <c r="W59" s="90"/>
      <c r="X59" s="428"/>
      <c r="Y59" s="428"/>
      <c r="Z59" s="428"/>
      <c r="AA59" s="429"/>
      <c r="AB59" s="430"/>
      <c r="AC59" s="431"/>
      <c r="AD59" s="431"/>
      <c r="AE59" s="432"/>
      <c r="AF59" s="433"/>
      <c r="AG59" s="428"/>
      <c r="AH59" s="428"/>
      <c r="AI59" s="49"/>
      <c r="AJ59" s="101"/>
      <c r="AK59" s="102"/>
      <c r="AL59" s="102"/>
      <c r="AM59" s="102"/>
      <c r="AN59" s="102"/>
      <c r="AO59" s="102"/>
      <c r="AP59" s="102"/>
      <c r="AQ59" s="102"/>
      <c r="AR59" s="102"/>
      <c r="AS59" s="102"/>
      <c r="AT59" s="102"/>
      <c r="AU59" s="102"/>
      <c r="AV59" s="102"/>
    </row>
    <row r="60" spans="1:64" ht="7.05" customHeight="1" thickBot="1">
      <c r="A60" s="71"/>
      <c r="B60" s="473"/>
      <c r="C60" s="474"/>
      <c r="D60" s="475"/>
      <c r="E60" s="86"/>
      <c r="F60" s="71"/>
      <c r="G60" s="71"/>
      <c r="H60" s="71"/>
      <c r="I60" s="85"/>
      <c r="J60" s="100"/>
      <c r="K60" s="416"/>
      <c r="L60" s="416"/>
      <c r="M60" s="416"/>
      <c r="N60" s="417"/>
      <c r="O60" s="420"/>
      <c r="P60" s="421"/>
      <c r="Q60" s="421"/>
      <c r="R60" s="422"/>
      <c r="S60" s="426"/>
      <c r="T60" s="434"/>
      <c r="U60" s="434"/>
      <c r="V60" s="91"/>
      <c r="W60" s="90"/>
      <c r="X60" s="416"/>
      <c r="Y60" s="416"/>
      <c r="Z60" s="416"/>
      <c r="AA60" s="417"/>
      <c r="AB60" s="420"/>
      <c r="AC60" s="421"/>
      <c r="AD60" s="421"/>
      <c r="AE60" s="422"/>
      <c r="AF60" s="426"/>
      <c r="AG60" s="434"/>
      <c r="AH60" s="434"/>
      <c r="AI60" s="49"/>
      <c r="AJ60" s="103"/>
      <c r="AV60" s="71"/>
    </row>
    <row r="61" spans="1:64" ht="7.05" customHeight="1">
      <c r="A61" s="71"/>
      <c r="B61" s="473"/>
      <c r="C61" s="474"/>
      <c r="D61" s="475"/>
      <c r="E61" s="86"/>
      <c r="F61" s="71"/>
      <c r="G61" s="71"/>
      <c r="H61" s="71"/>
      <c r="I61" s="85"/>
      <c r="J61" s="86"/>
      <c r="K61" s="416"/>
      <c r="L61" s="416"/>
      <c r="M61" s="416"/>
      <c r="N61" s="417"/>
      <c r="O61" s="420"/>
      <c r="P61" s="421"/>
      <c r="Q61" s="421"/>
      <c r="R61" s="422"/>
      <c r="S61" s="426"/>
      <c r="T61" s="416"/>
      <c r="U61" s="416"/>
      <c r="V61" s="91"/>
      <c r="W61" s="90"/>
      <c r="X61" s="416"/>
      <c r="Y61" s="416"/>
      <c r="Z61" s="416"/>
      <c r="AA61" s="417"/>
      <c r="AB61" s="420"/>
      <c r="AC61" s="421"/>
      <c r="AD61" s="421"/>
      <c r="AE61" s="422"/>
      <c r="AF61" s="426"/>
      <c r="AG61" s="416"/>
      <c r="AH61" s="416"/>
      <c r="AI61" s="49"/>
      <c r="AJ61" s="103"/>
      <c r="AK61" s="509" t="s">
        <v>131</v>
      </c>
      <c r="AL61" s="510"/>
      <c r="AM61" s="510"/>
      <c r="AN61" s="510"/>
      <c r="AO61" s="510"/>
      <c r="AP61" s="510"/>
      <c r="AQ61" s="510"/>
      <c r="AR61" s="510"/>
      <c r="AS61" s="510"/>
      <c r="AT61" s="510"/>
      <c r="AU61" s="511"/>
      <c r="AV61" s="71"/>
    </row>
    <row r="62" spans="1:64" ht="7.05" customHeight="1">
      <c r="A62" s="71"/>
      <c r="B62" s="470">
        <v>0.70833333333333337</v>
      </c>
      <c r="C62" s="471"/>
      <c r="D62" s="472"/>
      <c r="E62" s="316"/>
      <c r="F62" s="71"/>
      <c r="G62" s="71"/>
      <c r="H62" s="71"/>
      <c r="I62" s="85"/>
      <c r="J62" s="316"/>
      <c r="K62" s="418"/>
      <c r="L62" s="418"/>
      <c r="M62" s="418"/>
      <c r="N62" s="419"/>
      <c r="O62" s="423"/>
      <c r="P62" s="424"/>
      <c r="Q62" s="424"/>
      <c r="R62" s="425"/>
      <c r="S62" s="427"/>
      <c r="T62" s="418"/>
      <c r="U62" s="418"/>
      <c r="V62" s="94"/>
      <c r="W62" s="93"/>
      <c r="X62" s="418"/>
      <c r="Y62" s="418"/>
      <c r="Z62" s="418"/>
      <c r="AA62" s="419"/>
      <c r="AB62" s="423"/>
      <c r="AC62" s="424"/>
      <c r="AD62" s="424"/>
      <c r="AE62" s="425"/>
      <c r="AF62" s="427"/>
      <c r="AG62" s="418"/>
      <c r="AH62" s="418"/>
      <c r="AI62" s="104"/>
      <c r="AJ62" s="103"/>
      <c r="AK62" s="512"/>
      <c r="AL62" s="513"/>
      <c r="AM62" s="513"/>
      <c r="AN62" s="513"/>
      <c r="AO62" s="513"/>
      <c r="AP62" s="513"/>
      <c r="AQ62" s="513"/>
      <c r="AR62" s="513"/>
      <c r="AS62" s="513"/>
      <c r="AT62" s="513"/>
      <c r="AU62" s="514"/>
      <c r="AV62" s="71"/>
      <c r="BL62" s="319"/>
    </row>
    <row r="63" spans="1:64" ht="7.05" customHeight="1">
      <c r="A63" s="71"/>
      <c r="B63" s="470"/>
      <c r="C63" s="471"/>
      <c r="D63" s="472"/>
      <c r="E63" s="86"/>
      <c r="F63" s="71"/>
      <c r="G63" s="105"/>
      <c r="H63" s="105"/>
      <c r="I63" s="85"/>
      <c r="J63" s="100"/>
      <c r="K63" s="428"/>
      <c r="L63" s="428"/>
      <c r="M63" s="428"/>
      <c r="N63" s="429"/>
      <c r="O63" s="430"/>
      <c r="P63" s="431"/>
      <c r="Q63" s="431"/>
      <c r="R63" s="432"/>
      <c r="S63" s="433"/>
      <c r="T63" s="428"/>
      <c r="U63" s="428"/>
      <c r="V63" s="91"/>
      <c r="W63" s="90"/>
      <c r="X63" s="428"/>
      <c r="Y63" s="428"/>
      <c r="Z63" s="428"/>
      <c r="AA63" s="429"/>
      <c r="AB63" s="430"/>
      <c r="AC63" s="431"/>
      <c r="AD63" s="431"/>
      <c r="AE63" s="432"/>
      <c r="AF63" s="433"/>
      <c r="AG63" s="428"/>
      <c r="AH63" s="428"/>
      <c r="AI63" s="106"/>
      <c r="AJ63" s="103"/>
      <c r="AK63" s="512"/>
      <c r="AL63" s="513"/>
      <c r="AM63" s="513"/>
      <c r="AN63" s="513"/>
      <c r="AO63" s="513"/>
      <c r="AP63" s="513"/>
      <c r="AQ63" s="513"/>
      <c r="AR63" s="513"/>
      <c r="AS63" s="513"/>
      <c r="AT63" s="513"/>
      <c r="AU63" s="514"/>
      <c r="AV63" s="71"/>
    </row>
    <row r="64" spans="1:64" ht="7.05" customHeight="1">
      <c r="A64" s="71"/>
      <c r="B64" s="473"/>
      <c r="C64" s="474"/>
      <c r="D64" s="475"/>
      <c r="E64" s="86"/>
      <c r="F64" s="71"/>
      <c r="G64" s="105"/>
      <c r="H64" s="105"/>
      <c r="I64" s="85"/>
      <c r="J64" s="100"/>
      <c r="K64" s="416"/>
      <c r="L64" s="416"/>
      <c r="M64" s="416"/>
      <c r="N64" s="417"/>
      <c r="O64" s="420"/>
      <c r="P64" s="421"/>
      <c r="Q64" s="421"/>
      <c r="R64" s="422"/>
      <c r="S64" s="426"/>
      <c r="T64" s="434"/>
      <c r="U64" s="434"/>
      <c r="V64" s="91"/>
      <c r="W64" s="90"/>
      <c r="X64" s="416"/>
      <c r="Y64" s="416"/>
      <c r="Z64" s="416"/>
      <c r="AA64" s="417"/>
      <c r="AB64" s="420"/>
      <c r="AC64" s="421"/>
      <c r="AD64" s="421"/>
      <c r="AE64" s="422"/>
      <c r="AF64" s="426"/>
      <c r="AG64" s="434"/>
      <c r="AH64" s="434"/>
      <c r="AI64" s="107"/>
      <c r="AJ64" s="103"/>
      <c r="AK64" s="515"/>
      <c r="AL64" s="516"/>
      <c r="AM64" s="516"/>
      <c r="AN64" s="516"/>
      <c r="AO64" s="516"/>
      <c r="AP64" s="516"/>
      <c r="AQ64" s="516"/>
      <c r="AR64" s="516"/>
      <c r="AS64" s="516"/>
      <c r="AT64" s="516"/>
      <c r="AU64" s="517"/>
      <c r="AV64" s="71"/>
    </row>
    <row r="65" spans="1:48" ht="7.05" customHeight="1">
      <c r="A65" s="71"/>
      <c r="B65" s="473"/>
      <c r="C65" s="474"/>
      <c r="D65" s="475"/>
      <c r="E65" s="86"/>
      <c r="F65" s="71"/>
      <c r="G65" s="105"/>
      <c r="H65" s="105"/>
      <c r="I65" s="85"/>
      <c r="J65" s="86"/>
      <c r="K65" s="416"/>
      <c r="L65" s="416"/>
      <c r="M65" s="416"/>
      <c r="N65" s="417"/>
      <c r="O65" s="420"/>
      <c r="P65" s="421"/>
      <c r="Q65" s="421"/>
      <c r="R65" s="422"/>
      <c r="S65" s="426"/>
      <c r="T65" s="416"/>
      <c r="U65" s="416"/>
      <c r="V65" s="91"/>
      <c r="W65" s="90"/>
      <c r="X65" s="416"/>
      <c r="Y65" s="416"/>
      <c r="Z65" s="416"/>
      <c r="AA65" s="417"/>
      <c r="AB65" s="420"/>
      <c r="AC65" s="421"/>
      <c r="AD65" s="421"/>
      <c r="AE65" s="422"/>
      <c r="AF65" s="426"/>
      <c r="AG65" s="416"/>
      <c r="AH65" s="416"/>
      <c r="AI65" s="107"/>
      <c r="AJ65" s="103"/>
      <c r="AK65" s="497" t="s">
        <v>137</v>
      </c>
      <c r="AL65" s="498"/>
      <c r="AM65" s="498"/>
      <c r="AN65" s="498"/>
      <c r="AO65" s="498"/>
      <c r="AP65" s="498"/>
      <c r="AQ65" s="498"/>
      <c r="AR65" s="498"/>
      <c r="AS65" s="498"/>
      <c r="AT65" s="498"/>
      <c r="AU65" s="499"/>
      <c r="AV65" s="71"/>
    </row>
    <row r="66" spans="1:48" ht="7.05" customHeight="1">
      <c r="A66" s="71"/>
      <c r="B66" s="470">
        <v>0.75</v>
      </c>
      <c r="C66" s="471"/>
      <c r="D66" s="472"/>
      <c r="E66" s="316"/>
      <c r="F66" s="71"/>
      <c r="G66" s="105"/>
      <c r="H66" s="105"/>
      <c r="I66" s="85"/>
      <c r="J66" s="316"/>
      <c r="K66" s="418"/>
      <c r="L66" s="418"/>
      <c r="M66" s="418"/>
      <c r="N66" s="419"/>
      <c r="O66" s="423"/>
      <c r="P66" s="424"/>
      <c r="Q66" s="424"/>
      <c r="R66" s="425"/>
      <c r="S66" s="427"/>
      <c r="T66" s="418"/>
      <c r="U66" s="418"/>
      <c r="V66" s="94"/>
      <c r="W66" s="93"/>
      <c r="X66" s="418"/>
      <c r="Y66" s="418"/>
      <c r="Z66" s="418"/>
      <c r="AA66" s="419"/>
      <c r="AB66" s="423"/>
      <c r="AC66" s="424"/>
      <c r="AD66" s="424"/>
      <c r="AE66" s="425"/>
      <c r="AF66" s="427"/>
      <c r="AG66" s="418"/>
      <c r="AH66" s="418"/>
      <c r="AI66" s="104"/>
      <c r="AJ66" s="103"/>
      <c r="AK66" s="500"/>
      <c r="AL66" s="501"/>
      <c r="AM66" s="501"/>
      <c r="AN66" s="501"/>
      <c r="AO66" s="501"/>
      <c r="AP66" s="501"/>
      <c r="AQ66" s="501"/>
      <c r="AR66" s="501"/>
      <c r="AS66" s="501"/>
      <c r="AT66" s="501"/>
      <c r="AU66" s="502"/>
      <c r="AV66" s="71"/>
    </row>
    <row r="67" spans="1:48" ht="7.05" customHeight="1">
      <c r="A67" s="71"/>
      <c r="B67" s="470"/>
      <c r="C67" s="471"/>
      <c r="D67" s="472"/>
      <c r="E67" s="86"/>
      <c r="F67" s="71"/>
      <c r="G67" s="105"/>
      <c r="H67" s="105"/>
      <c r="I67" s="85"/>
      <c r="J67" s="100"/>
      <c r="K67" s="428"/>
      <c r="L67" s="428"/>
      <c r="M67" s="428"/>
      <c r="N67" s="429"/>
      <c r="O67" s="430"/>
      <c r="P67" s="431"/>
      <c r="Q67" s="431"/>
      <c r="R67" s="432"/>
      <c r="S67" s="433"/>
      <c r="T67" s="428"/>
      <c r="U67" s="428"/>
      <c r="V67" s="91"/>
      <c r="W67" s="90"/>
      <c r="X67" s="428"/>
      <c r="Y67" s="428"/>
      <c r="Z67" s="428"/>
      <c r="AA67" s="429"/>
      <c r="AB67" s="430"/>
      <c r="AC67" s="431"/>
      <c r="AD67" s="431"/>
      <c r="AE67" s="432"/>
      <c r="AF67" s="433"/>
      <c r="AG67" s="428"/>
      <c r="AH67" s="428"/>
      <c r="AI67" s="107"/>
      <c r="AJ67" s="103"/>
      <c r="AK67" s="500"/>
      <c r="AL67" s="501"/>
      <c r="AM67" s="501"/>
      <c r="AN67" s="501"/>
      <c r="AO67" s="501"/>
      <c r="AP67" s="501"/>
      <c r="AQ67" s="501"/>
      <c r="AR67" s="501"/>
      <c r="AS67" s="501"/>
      <c r="AT67" s="501"/>
      <c r="AU67" s="502"/>
      <c r="AV67" s="71"/>
    </row>
    <row r="68" spans="1:48" ht="7.05" customHeight="1">
      <c r="A68" s="71"/>
      <c r="B68" s="473"/>
      <c r="C68" s="474"/>
      <c r="D68" s="475"/>
      <c r="E68" s="86"/>
      <c r="F68" s="71"/>
      <c r="G68" s="105"/>
      <c r="H68" s="105"/>
      <c r="I68" s="85"/>
      <c r="J68" s="100"/>
      <c r="K68" s="416"/>
      <c r="L68" s="416"/>
      <c r="M68" s="416"/>
      <c r="N68" s="417"/>
      <c r="O68" s="420"/>
      <c r="P68" s="421"/>
      <c r="Q68" s="421"/>
      <c r="R68" s="422"/>
      <c r="S68" s="426"/>
      <c r="T68" s="434"/>
      <c r="U68" s="434"/>
      <c r="V68" s="91"/>
      <c r="W68" s="90"/>
      <c r="X68" s="416"/>
      <c r="Y68" s="416"/>
      <c r="Z68" s="416"/>
      <c r="AA68" s="417"/>
      <c r="AB68" s="420"/>
      <c r="AC68" s="421"/>
      <c r="AD68" s="421"/>
      <c r="AE68" s="422"/>
      <c r="AF68" s="426"/>
      <c r="AG68" s="434"/>
      <c r="AH68" s="434"/>
      <c r="AI68" s="107"/>
      <c r="AJ68" s="103"/>
      <c r="AK68" s="500"/>
      <c r="AL68" s="501"/>
      <c r="AM68" s="501"/>
      <c r="AN68" s="501"/>
      <c r="AO68" s="501"/>
      <c r="AP68" s="501"/>
      <c r="AQ68" s="501"/>
      <c r="AR68" s="501"/>
      <c r="AS68" s="501"/>
      <c r="AT68" s="501"/>
      <c r="AU68" s="502"/>
      <c r="AV68" s="71"/>
    </row>
    <row r="69" spans="1:48" ht="7.05" customHeight="1">
      <c r="A69" s="71"/>
      <c r="B69" s="473"/>
      <c r="C69" s="474"/>
      <c r="D69" s="475"/>
      <c r="E69" s="86"/>
      <c r="F69" s="71"/>
      <c r="G69" s="105"/>
      <c r="H69" s="105"/>
      <c r="I69" s="85"/>
      <c r="J69" s="86"/>
      <c r="K69" s="416"/>
      <c r="L69" s="416"/>
      <c r="M69" s="416"/>
      <c r="N69" s="417"/>
      <c r="O69" s="420"/>
      <c r="P69" s="421"/>
      <c r="Q69" s="421"/>
      <c r="R69" s="422"/>
      <c r="S69" s="426"/>
      <c r="T69" s="416"/>
      <c r="U69" s="416"/>
      <c r="V69" s="91"/>
      <c r="W69" s="90"/>
      <c r="X69" s="416"/>
      <c r="Y69" s="416"/>
      <c r="Z69" s="416"/>
      <c r="AA69" s="417"/>
      <c r="AB69" s="420"/>
      <c r="AC69" s="421"/>
      <c r="AD69" s="421"/>
      <c r="AE69" s="422"/>
      <c r="AF69" s="426"/>
      <c r="AG69" s="416"/>
      <c r="AH69" s="416"/>
      <c r="AI69" s="107"/>
      <c r="AJ69" s="103"/>
      <c r="AK69" s="500"/>
      <c r="AL69" s="501"/>
      <c r="AM69" s="501"/>
      <c r="AN69" s="501"/>
      <c r="AO69" s="501"/>
      <c r="AP69" s="501"/>
      <c r="AQ69" s="501"/>
      <c r="AR69" s="501"/>
      <c r="AS69" s="501"/>
      <c r="AT69" s="501"/>
      <c r="AU69" s="502"/>
      <c r="AV69" s="71"/>
    </row>
    <row r="70" spans="1:48" ht="7.05" customHeight="1">
      <c r="A70" s="71"/>
      <c r="B70" s="470">
        <v>0.79166666666666663</v>
      </c>
      <c r="C70" s="471"/>
      <c r="D70" s="472"/>
      <c r="E70" s="316"/>
      <c r="F70" s="71"/>
      <c r="G70" s="105"/>
      <c r="H70" s="105"/>
      <c r="I70" s="85"/>
      <c r="J70" s="316"/>
      <c r="K70" s="418"/>
      <c r="L70" s="418"/>
      <c r="M70" s="418"/>
      <c r="N70" s="419"/>
      <c r="O70" s="423"/>
      <c r="P70" s="424"/>
      <c r="Q70" s="424"/>
      <c r="R70" s="425"/>
      <c r="S70" s="427"/>
      <c r="T70" s="418"/>
      <c r="U70" s="418"/>
      <c r="V70" s="94"/>
      <c r="W70" s="93"/>
      <c r="X70" s="418"/>
      <c r="Y70" s="418"/>
      <c r="Z70" s="418"/>
      <c r="AA70" s="419"/>
      <c r="AB70" s="423"/>
      <c r="AC70" s="424"/>
      <c r="AD70" s="424"/>
      <c r="AE70" s="425"/>
      <c r="AF70" s="427"/>
      <c r="AG70" s="418"/>
      <c r="AH70" s="418"/>
      <c r="AI70" s="104"/>
      <c r="AJ70" s="103"/>
      <c r="AK70" s="507" t="s">
        <v>126</v>
      </c>
      <c r="AL70" s="503" t="s">
        <v>127</v>
      </c>
      <c r="AM70" s="503"/>
      <c r="AN70" s="503"/>
      <c r="AO70" s="503"/>
      <c r="AP70" s="503"/>
      <c r="AQ70" s="503"/>
      <c r="AR70" s="503"/>
      <c r="AS70" s="503"/>
      <c r="AT70" s="503"/>
      <c r="AU70" s="504"/>
      <c r="AV70" s="71"/>
    </row>
    <row r="71" spans="1:48" ht="7.05" customHeight="1">
      <c r="A71" s="71"/>
      <c r="B71" s="470"/>
      <c r="C71" s="471"/>
      <c r="D71" s="472"/>
      <c r="E71" s="86"/>
      <c r="F71" s="71"/>
      <c r="G71" s="105"/>
      <c r="H71" s="105"/>
      <c r="I71" s="85"/>
      <c r="J71" s="100"/>
      <c r="K71" s="428"/>
      <c r="L71" s="428"/>
      <c r="M71" s="428"/>
      <c r="N71" s="429"/>
      <c r="O71" s="430"/>
      <c r="P71" s="431"/>
      <c r="Q71" s="431"/>
      <c r="R71" s="432"/>
      <c r="S71" s="433"/>
      <c r="T71" s="428"/>
      <c r="U71" s="428"/>
      <c r="V71" s="91"/>
      <c r="W71" s="90"/>
      <c r="X71" s="428"/>
      <c r="Y71" s="428"/>
      <c r="Z71" s="428"/>
      <c r="AA71" s="429"/>
      <c r="AB71" s="430"/>
      <c r="AC71" s="431"/>
      <c r="AD71" s="431"/>
      <c r="AE71" s="432"/>
      <c r="AF71" s="433"/>
      <c r="AG71" s="428"/>
      <c r="AH71" s="428"/>
      <c r="AI71" s="49"/>
      <c r="AJ71" s="103"/>
      <c r="AK71" s="508"/>
      <c r="AL71" s="505"/>
      <c r="AM71" s="505"/>
      <c r="AN71" s="505"/>
      <c r="AO71" s="505"/>
      <c r="AP71" s="505"/>
      <c r="AQ71" s="505"/>
      <c r="AR71" s="505"/>
      <c r="AS71" s="505"/>
      <c r="AT71" s="505"/>
      <c r="AU71" s="506"/>
      <c r="AV71" s="71"/>
    </row>
    <row r="72" spans="1:48" ht="7.05" customHeight="1">
      <c r="A72" s="71"/>
      <c r="B72" s="473"/>
      <c r="C72" s="474"/>
      <c r="D72" s="475"/>
      <c r="E72" s="86"/>
      <c r="F72" s="71"/>
      <c r="G72" s="105"/>
      <c r="H72" s="105"/>
      <c r="I72" s="85"/>
      <c r="J72" s="100"/>
      <c r="K72" s="416"/>
      <c r="L72" s="416"/>
      <c r="M72" s="416"/>
      <c r="N72" s="417"/>
      <c r="O72" s="420"/>
      <c r="P72" s="421"/>
      <c r="Q72" s="421"/>
      <c r="R72" s="422"/>
      <c r="S72" s="426"/>
      <c r="T72" s="434"/>
      <c r="U72" s="434"/>
      <c r="V72" s="91"/>
      <c r="W72" s="90"/>
      <c r="X72" s="416"/>
      <c r="Y72" s="416"/>
      <c r="Z72" s="416"/>
      <c r="AA72" s="417"/>
      <c r="AB72" s="420"/>
      <c r="AC72" s="421"/>
      <c r="AD72" s="421"/>
      <c r="AE72" s="422"/>
      <c r="AF72" s="426"/>
      <c r="AG72" s="434"/>
      <c r="AH72" s="434"/>
      <c r="AI72" s="49"/>
      <c r="AJ72" s="103"/>
      <c r="AK72" s="108"/>
      <c r="AL72" s="505"/>
      <c r="AM72" s="505"/>
      <c r="AN72" s="505"/>
      <c r="AO72" s="505"/>
      <c r="AP72" s="505"/>
      <c r="AQ72" s="505"/>
      <c r="AR72" s="505"/>
      <c r="AS72" s="505"/>
      <c r="AT72" s="505"/>
      <c r="AU72" s="506"/>
      <c r="AV72" s="71"/>
    </row>
    <row r="73" spans="1:48" ht="7.05" customHeight="1">
      <c r="A73" s="71"/>
      <c r="B73" s="473"/>
      <c r="C73" s="474"/>
      <c r="D73" s="475"/>
      <c r="E73" s="86"/>
      <c r="F73" s="71"/>
      <c r="G73" s="105"/>
      <c r="H73" s="105"/>
      <c r="I73" s="85"/>
      <c r="J73" s="86"/>
      <c r="K73" s="416"/>
      <c r="L73" s="416"/>
      <c r="M73" s="416"/>
      <c r="N73" s="417"/>
      <c r="O73" s="420"/>
      <c r="P73" s="421"/>
      <c r="Q73" s="421"/>
      <c r="R73" s="422"/>
      <c r="S73" s="426"/>
      <c r="T73" s="416"/>
      <c r="U73" s="416"/>
      <c r="V73" s="91"/>
      <c r="W73" s="90"/>
      <c r="X73" s="416"/>
      <c r="Y73" s="416"/>
      <c r="Z73" s="416"/>
      <c r="AA73" s="417"/>
      <c r="AB73" s="420"/>
      <c r="AC73" s="421"/>
      <c r="AD73" s="421"/>
      <c r="AE73" s="422"/>
      <c r="AF73" s="426"/>
      <c r="AG73" s="416"/>
      <c r="AH73" s="416"/>
      <c r="AI73" s="49"/>
      <c r="AJ73" s="103"/>
      <c r="AK73" s="108"/>
      <c r="AL73" s="505"/>
      <c r="AM73" s="505"/>
      <c r="AN73" s="505"/>
      <c r="AO73" s="505"/>
      <c r="AP73" s="505"/>
      <c r="AQ73" s="505"/>
      <c r="AR73" s="505"/>
      <c r="AS73" s="505"/>
      <c r="AT73" s="505"/>
      <c r="AU73" s="506"/>
      <c r="AV73" s="71"/>
    </row>
    <row r="74" spans="1:48" ht="7.05" customHeight="1">
      <c r="A74" s="71"/>
      <c r="B74" s="470">
        <v>0.83333333333333337</v>
      </c>
      <c r="C74" s="471"/>
      <c r="D74" s="472"/>
      <c r="E74" s="316"/>
      <c r="F74" s="71"/>
      <c r="G74" s="105"/>
      <c r="H74" s="105"/>
      <c r="I74" s="85"/>
      <c r="J74" s="316"/>
      <c r="K74" s="418"/>
      <c r="L74" s="418"/>
      <c r="M74" s="418"/>
      <c r="N74" s="419"/>
      <c r="O74" s="423"/>
      <c r="P74" s="424"/>
      <c r="Q74" s="424"/>
      <c r="R74" s="425"/>
      <c r="S74" s="427"/>
      <c r="T74" s="418"/>
      <c r="U74" s="418"/>
      <c r="V74" s="94"/>
      <c r="W74" s="93"/>
      <c r="X74" s="418"/>
      <c r="Y74" s="418"/>
      <c r="Z74" s="418"/>
      <c r="AA74" s="419"/>
      <c r="AB74" s="423"/>
      <c r="AC74" s="424"/>
      <c r="AD74" s="424"/>
      <c r="AE74" s="425"/>
      <c r="AF74" s="427"/>
      <c r="AG74" s="418"/>
      <c r="AH74" s="418"/>
      <c r="AI74" s="104"/>
      <c r="AJ74" s="103"/>
      <c r="AK74" s="108"/>
      <c r="AL74" s="505"/>
      <c r="AM74" s="505"/>
      <c r="AN74" s="505"/>
      <c r="AO74" s="505"/>
      <c r="AP74" s="505"/>
      <c r="AQ74" s="505"/>
      <c r="AR74" s="505"/>
      <c r="AS74" s="505"/>
      <c r="AT74" s="505"/>
      <c r="AU74" s="506"/>
      <c r="AV74" s="71"/>
    </row>
    <row r="75" spans="1:48" ht="7.05" customHeight="1">
      <c r="A75" s="71"/>
      <c r="B75" s="470"/>
      <c r="C75" s="471"/>
      <c r="D75" s="472"/>
      <c r="E75" s="86"/>
      <c r="F75" s="71"/>
      <c r="G75" s="71"/>
      <c r="H75" s="71"/>
      <c r="I75" s="85"/>
      <c r="J75" s="100"/>
      <c r="K75" s="428"/>
      <c r="L75" s="428"/>
      <c r="M75" s="428"/>
      <c r="N75" s="429"/>
      <c r="O75" s="430"/>
      <c r="P75" s="431"/>
      <c r="Q75" s="431"/>
      <c r="R75" s="432"/>
      <c r="S75" s="433"/>
      <c r="T75" s="428"/>
      <c r="U75" s="428"/>
      <c r="V75" s="91"/>
      <c r="W75" s="90"/>
      <c r="X75" s="428"/>
      <c r="Y75" s="428"/>
      <c r="Z75" s="428"/>
      <c r="AA75" s="429"/>
      <c r="AB75" s="430"/>
      <c r="AC75" s="431"/>
      <c r="AD75" s="431"/>
      <c r="AE75" s="432"/>
      <c r="AF75" s="433"/>
      <c r="AG75" s="428"/>
      <c r="AH75" s="428"/>
      <c r="AI75" s="49"/>
      <c r="AJ75" s="103"/>
      <c r="AK75" s="109"/>
      <c r="AL75" s="505"/>
      <c r="AM75" s="505"/>
      <c r="AN75" s="505"/>
      <c r="AO75" s="505"/>
      <c r="AP75" s="505"/>
      <c r="AQ75" s="505"/>
      <c r="AR75" s="505"/>
      <c r="AS75" s="505"/>
      <c r="AT75" s="505"/>
      <c r="AU75" s="506"/>
      <c r="AV75" s="71"/>
    </row>
    <row r="76" spans="1:48" ht="7.05" customHeight="1">
      <c r="A76" s="71"/>
      <c r="B76" s="473"/>
      <c r="C76" s="474"/>
      <c r="D76" s="475"/>
      <c r="E76" s="86"/>
      <c r="F76" s="71"/>
      <c r="G76" s="71"/>
      <c r="H76" s="71"/>
      <c r="I76" s="85"/>
      <c r="J76" s="100"/>
      <c r="K76" s="416"/>
      <c r="L76" s="416"/>
      <c r="M76" s="416"/>
      <c r="N76" s="417"/>
      <c r="O76" s="420"/>
      <c r="P76" s="421"/>
      <c r="Q76" s="421"/>
      <c r="R76" s="422"/>
      <c r="S76" s="426"/>
      <c r="T76" s="434"/>
      <c r="U76" s="434"/>
      <c r="V76" s="91"/>
      <c r="W76" s="90"/>
      <c r="X76" s="416"/>
      <c r="Y76" s="416"/>
      <c r="Z76" s="416"/>
      <c r="AA76" s="417"/>
      <c r="AB76" s="420"/>
      <c r="AC76" s="421"/>
      <c r="AD76" s="421"/>
      <c r="AE76" s="422"/>
      <c r="AF76" s="426"/>
      <c r="AG76" s="434"/>
      <c r="AH76" s="434"/>
      <c r="AI76" s="49"/>
      <c r="AJ76" s="103"/>
      <c r="AK76" s="524"/>
      <c r="AL76" s="525"/>
      <c r="AM76" s="525"/>
      <c r="AN76" s="525"/>
      <c r="AO76" s="525"/>
      <c r="AP76" s="525"/>
      <c r="AQ76" s="525"/>
      <c r="AR76" s="525"/>
      <c r="AS76" s="525"/>
      <c r="AT76" s="525"/>
      <c r="AU76" s="526"/>
      <c r="AV76" s="71"/>
    </row>
    <row r="77" spans="1:48" ht="7.05" customHeight="1">
      <c r="A77" s="71"/>
      <c r="B77" s="473"/>
      <c r="C77" s="474"/>
      <c r="D77" s="475"/>
      <c r="E77" s="86"/>
      <c r="F77" s="71"/>
      <c r="G77" s="71"/>
      <c r="H77" s="71"/>
      <c r="I77" s="85"/>
      <c r="J77" s="86"/>
      <c r="K77" s="416"/>
      <c r="L77" s="416"/>
      <c r="M77" s="416"/>
      <c r="N77" s="417"/>
      <c r="O77" s="420"/>
      <c r="P77" s="421"/>
      <c r="Q77" s="421"/>
      <c r="R77" s="422"/>
      <c r="S77" s="426"/>
      <c r="T77" s="416"/>
      <c r="U77" s="416"/>
      <c r="V77" s="91"/>
      <c r="W77" s="90"/>
      <c r="X77" s="416"/>
      <c r="Y77" s="416"/>
      <c r="Z77" s="416"/>
      <c r="AA77" s="417"/>
      <c r="AB77" s="420"/>
      <c r="AC77" s="421"/>
      <c r="AD77" s="421"/>
      <c r="AE77" s="422"/>
      <c r="AF77" s="426"/>
      <c r="AG77" s="416"/>
      <c r="AH77" s="416"/>
      <c r="AI77" s="49"/>
      <c r="AJ77" s="103"/>
      <c r="AK77" s="524"/>
      <c r="AL77" s="525"/>
      <c r="AM77" s="525"/>
      <c r="AN77" s="525"/>
      <c r="AO77" s="525"/>
      <c r="AP77" s="525"/>
      <c r="AQ77" s="525"/>
      <c r="AR77" s="525"/>
      <c r="AS77" s="525"/>
      <c r="AT77" s="525"/>
      <c r="AU77" s="526"/>
      <c r="AV77" s="71"/>
    </row>
    <row r="78" spans="1:48" ht="7.05" customHeight="1">
      <c r="A78" s="71"/>
      <c r="B78" s="470">
        <v>0.875</v>
      </c>
      <c r="C78" s="471"/>
      <c r="D78" s="472"/>
      <c r="E78" s="316"/>
      <c r="F78" s="71"/>
      <c r="G78" s="71"/>
      <c r="H78" s="71"/>
      <c r="I78" s="85"/>
      <c r="J78" s="316"/>
      <c r="K78" s="418"/>
      <c r="L78" s="418"/>
      <c r="M78" s="418"/>
      <c r="N78" s="419"/>
      <c r="O78" s="423"/>
      <c r="P78" s="424"/>
      <c r="Q78" s="424"/>
      <c r="R78" s="425"/>
      <c r="S78" s="427"/>
      <c r="T78" s="418"/>
      <c r="U78" s="418"/>
      <c r="V78" s="94"/>
      <c r="W78" s="93"/>
      <c r="X78" s="418"/>
      <c r="Y78" s="418"/>
      <c r="Z78" s="418"/>
      <c r="AA78" s="419"/>
      <c r="AB78" s="423"/>
      <c r="AC78" s="424"/>
      <c r="AD78" s="424"/>
      <c r="AE78" s="425"/>
      <c r="AF78" s="427"/>
      <c r="AG78" s="418"/>
      <c r="AH78" s="418"/>
      <c r="AI78" s="104"/>
      <c r="AJ78" s="103"/>
      <c r="AK78" s="518" t="s">
        <v>201</v>
      </c>
      <c r="AL78" s="519"/>
      <c r="AM78" s="519"/>
      <c r="AN78" s="519"/>
      <c r="AO78" s="519"/>
      <c r="AP78" s="519"/>
      <c r="AQ78" s="519"/>
      <c r="AR78" s="519"/>
      <c r="AS78" s="519"/>
      <c r="AT78" s="519"/>
      <c r="AU78" s="520"/>
      <c r="AV78" s="71"/>
    </row>
    <row r="79" spans="1:48" ht="7.05" customHeight="1">
      <c r="A79" s="71"/>
      <c r="B79" s="470"/>
      <c r="C79" s="471"/>
      <c r="D79" s="472"/>
      <c r="E79" s="87"/>
      <c r="F79" s="71"/>
      <c r="G79" s="71"/>
      <c r="H79" s="71"/>
      <c r="I79" s="85"/>
      <c r="J79" s="87"/>
      <c r="K79" s="428"/>
      <c r="L79" s="428"/>
      <c r="M79" s="428"/>
      <c r="N79" s="429"/>
      <c r="O79" s="430"/>
      <c r="P79" s="431"/>
      <c r="Q79" s="431"/>
      <c r="R79" s="432"/>
      <c r="S79" s="433"/>
      <c r="T79" s="428"/>
      <c r="U79" s="428"/>
      <c r="V79" s="91"/>
      <c r="W79" s="90"/>
      <c r="X79" s="428"/>
      <c r="Y79" s="428"/>
      <c r="Z79" s="428"/>
      <c r="AA79" s="429"/>
      <c r="AB79" s="430"/>
      <c r="AC79" s="431"/>
      <c r="AD79" s="431"/>
      <c r="AE79" s="432"/>
      <c r="AF79" s="433"/>
      <c r="AG79" s="428"/>
      <c r="AH79" s="428"/>
      <c r="AI79" s="49"/>
      <c r="AJ79" s="103"/>
      <c r="AK79" s="518"/>
      <c r="AL79" s="519"/>
      <c r="AM79" s="519"/>
      <c r="AN79" s="519"/>
      <c r="AO79" s="519"/>
      <c r="AP79" s="519"/>
      <c r="AQ79" s="519"/>
      <c r="AR79" s="519"/>
      <c r="AS79" s="519"/>
      <c r="AT79" s="519"/>
      <c r="AU79" s="520"/>
      <c r="AV79" s="71"/>
    </row>
    <row r="80" spans="1:48" ht="7.05" customHeight="1">
      <c r="A80" s="71"/>
      <c r="B80" s="473"/>
      <c r="C80" s="474"/>
      <c r="D80" s="475"/>
      <c r="E80" s="87"/>
      <c r="F80" s="71"/>
      <c r="G80" s="71"/>
      <c r="H80" s="71"/>
      <c r="I80" s="85"/>
      <c r="J80" s="87"/>
      <c r="K80" s="416"/>
      <c r="L80" s="416"/>
      <c r="M80" s="416"/>
      <c r="N80" s="417"/>
      <c r="O80" s="420"/>
      <c r="P80" s="421"/>
      <c r="Q80" s="421"/>
      <c r="R80" s="422"/>
      <c r="S80" s="426"/>
      <c r="T80" s="416"/>
      <c r="U80" s="416"/>
      <c r="V80" s="91"/>
      <c r="W80" s="90"/>
      <c r="X80" s="416"/>
      <c r="Y80" s="416"/>
      <c r="Z80" s="416"/>
      <c r="AA80" s="417"/>
      <c r="AB80" s="420"/>
      <c r="AC80" s="421"/>
      <c r="AD80" s="421"/>
      <c r="AE80" s="422"/>
      <c r="AF80" s="426"/>
      <c r="AG80" s="416"/>
      <c r="AH80" s="416"/>
      <c r="AI80" s="49"/>
      <c r="AJ80" s="103"/>
      <c r="AK80" s="518"/>
      <c r="AL80" s="519"/>
      <c r="AM80" s="519"/>
      <c r="AN80" s="519"/>
      <c r="AO80" s="519"/>
      <c r="AP80" s="519"/>
      <c r="AQ80" s="519"/>
      <c r="AR80" s="519"/>
      <c r="AS80" s="519"/>
      <c r="AT80" s="519"/>
      <c r="AU80" s="520"/>
      <c r="AV80" s="71"/>
    </row>
    <row r="81" spans="1:48" ht="7.05" customHeight="1">
      <c r="A81" s="71"/>
      <c r="B81" s="473"/>
      <c r="C81" s="474"/>
      <c r="D81" s="475"/>
      <c r="E81" s="86"/>
      <c r="F81" s="71"/>
      <c r="G81" s="71"/>
      <c r="H81" s="71"/>
      <c r="I81" s="85"/>
      <c r="J81" s="87"/>
      <c r="K81" s="416"/>
      <c r="L81" s="416"/>
      <c r="M81" s="416"/>
      <c r="N81" s="417"/>
      <c r="O81" s="420"/>
      <c r="P81" s="421"/>
      <c r="Q81" s="421"/>
      <c r="R81" s="422"/>
      <c r="S81" s="426"/>
      <c r="T81" s="416"/>
      <c r="U81" s="416"/>
      <c r="V81" s="91"/>
      <c r="W81" s="90"/>
      <c r="X81" s="416"/>
      <c r="Y81" s="416"/>
      <c r="Z81" s="416"/>
      <c r="AA81" s="417"/>
      <c r="AB81" s="420"/>
      <c r="AC81" s="421"/>
      <c r="AD81" s="421"/>
      <c r="AE81" s="422"/>
      <c r="AF81" s="426"/>
      <c r="AG81" s="416"/>
      <c r="AH81" s="416"/>
      <c r="AI81" s="107"/>
      <c r="AJ81" s="103"/>
      <c r="AK81" s="527" t="s">
        <v>200</v>
      </c>
      <c r="AL81" s="528"/>
      <c r="AM81" s="528"/>
      <c r="AN81" s="528"/>
      <c r="AO81" s="528"/>
      <c r="AP81" s="528"/>
      <c r="AQ81" s="528"/>
      <c r="AR81" s="528"/>
      <c r="AS81" s="528"/>
      <c r="AT81" s="528"/>
      <c r="AU81" s="529"/>
      <c r="AV81" s="71"/>
    </row>
    <row r="82" spans="1:48" ht="7.05" customHeight="1">
      <c r="A82" s="71"/>
      <c r="B82" s="470">
        <v>0.91666666666666663</v>
      </c>
      <c r="C82" s="471"/>
      <c r="D82" s="472"/>
      <c r="E82" s="316"/>
      <c r="F82" s="545"/>
      <c r="G82" s="545"/>
      <c r="H82" s="545"/>
      <c r="I82" s="546"/>
      <c r="J82" s="110"/>
      <c r="K82" s="438"/>
      <c r="L82" s="438"/>
      <c r="M82" s="438"/>
      <c r="N82" s="439"/>
      <c r="O82" s="423"/>
      <c r="P82" s="424"/>
      <c r="Q82" s="424"/>
      <c r="R82" s="425"/>
      <c r="S82" s="440"/>
      <c r="T82" s="438"/>
      <c r="U82" s="438"/>
      <c r="V82" s="94"/>
      <c r="W82" s="93"/>
      <c r="X82" s="438"/>
      <c r="Y82" s="438"/>
      <c r="Z82" s="438"/>
      <c r="AA82" s="439"/>
      <c r="AB82" s="423"/>
      <c r="AC82" s="424"/>
      <c r="AD82" s="424"/>
      <c r="AE82" s="425"/>
      <c r="AF82" s="440"/>
      <c r="AG82" s="438"/>
      <c r="AH82" s="438"/>
      <c r="AI82" s="104"/>
      <c r="AJ82" s="103"/>
      <c r="AK82" s="527"/>
      <c r="AL82" s="528"/>
      <c r="AM82" s="528"/>
      <c r="AN82" s="528"/>
      <c r="AO82" s="528"/>
      <c r="AP82" s="528"/>
      <c r="AQ82" s="528"/>
      <c r="AR82" s="528"/>
      <c r="AS82" s="528"/>
      <c r="AT82" s="528"/>
      <c r="AU82" s="529"/>
      <c r="AV82" s="71"/>
    </row>
    <row r="83" spans="1:48" ht="11.4" customHeight="1" thickBot="1">
      <c r="A83" s="71"/>
      <c r="B83" s="542"/>
      <c r="C83" s="543"/>
      <c r="D83" s="544"/>
      <c r="E83" s="318"/>
      <c r="F83" s="480"/>
      <c r="G83" s="480"/>
      <c r="H83" s="480"/>
      <c r="I83" s="481"/>
      <c r="J83" s="533" t="s">
        <v>163</v>
      </c>
      <c r="K83" s="534"/>
      <c r="L83" s="534"/>
      <c r="M83" s="534"/>
      <c r="N83" s="534"/>
      <c r="O83" s="534"/>
      <c r="P83" s="534"/>
      <c r="Q83" s="534"/>
      <c r="R83" s="534"/>
      <c r="S83" s="534"/>
      <c r="T83" s="534"/>
      <c r="U83" s="534"/>
      <c r="V83" s="535"/>
      <c r="W83" s="533" t="s">
        <v>163</v>
      </c>
      <c r="X83" s="534"/>
      <c r="Y83" s="534"/>
      <c r="Z83" s="534"/>
      <c r="AA83" s="534"/>
      <c r="AB83" s="534"/>
      <c r="AC83" s="534"/>
      <c r="AD83" s="534"/>
      <c r="AE83" s="534"/>
      <c r="AF83" s="534"/>
      <c r="AG83" s="534"/>
      <c r="AH83" s="534"/>
      <c r="AI83" s="535"/>
      <c r="AJ83" s="103"/>
      <c r="AK83" s="530"/>
      <c r="AL83" s="531"/>
      <c r="AM83" s="531"/>
      <c r="AN83" s="531"/>
      <c r="AO83" s="531"/>
      <c r="AP83" s="531"/>
      <c r="AQ83" s="531"/>
      <c r="AR83" s="531"/>
      <c r="AS83" s="531"/>
      <c r="AT83" s="531"/>
      <c r="AU83" s="532"/>
      <c r="AV83" s="71"/>
    </row>
    <row r="84" spans="1:48" ht="3.75" customHeight="1">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row>
    <row r="85" spans="1:48" ht="15" customHeight="1">
      <c r="A85" s="71"/>
      <c r="B85" s="521"/>
      <c r="C85" s="521"/>
      <c r="D85" s="521"/>
      <c r="E85" s="521"/>
      <c r="F85" s="521"/>
      <c r="G85" s="521"/>
      <c r="H85" s="521"/>
      <c r="I85" s="521"/>
      <c r="J85" s="71"/>
      <c r="K85" s="522" t="s">
        <v>160</v>
      </c>
      <c r="L85" s="450"/>
      <c r="M85" s="450"/>
      <c r="N85" s="450"/>
      <c r="O85" s="450"/>
      <c r="P85" s="450"/>
      <c r="Q85" s="450"/>
      <c r="R85" s="450"/>
      <c r="S85" s="450"/>
      <c r="T85" s="450"/>
      <c r="U85" s="450"/>
      <c r="V85" s="523"/>
      <c r="W85" s="71"/>
      <c r="X85" s="522" t="s">
        <v>161</v>
      </c>
      <c r="Y85" s="450"/>
      <c r="Z85" s="450"/>
      <c r="AA85" s="450"/>
      <c r="AB85" s="450"/>
      <c r="AC85" s="450"/>
      <c r="AD85" s="450"/>
      <c r="AE85" s="450"/>
      <c r="AF85" s="450"/>
      <c r="AG85" s="450"/>
      <c r="AH85" s="450"/>
      <c r="AI85" s="523"/>
      <c r="AJ85" s="71"/>
      <c r="AK85" s="522" t="s">
        <v>162</v>
      </c>
      <c r="AL85" s="450"/>
      <c r="AM85" s="450"/>
      <c r="AN85" s="450"/>
      <c r="AO85" s="450"/>
      <c r="AP85" s="450"/>
      <c r="AQ85" s="450"/>
      <c r="AR85" s="450"/>
      <c r="AS85" s="450"/>
      <c r="AT85" s="450"/>
      <c r="AU85" s="450"/>
      <c r="AV85" s="523"/>
    </row>
    <row r="86" spans="1:48" ht="9.75" customHeight="1">
      <c r="A86" s="71"/>
      <c r="B86" s="521"/>
      <c r="C86" s="521"/>
      <c r="D86" s="521"/>
      <c r="E86" s="521"/>
      <c r="F86" s="521"/>
      <c r="G86" s="521"/>
      <c r="H86" s="521"/>
      <c r="I86" s="521"/>
      <c r="J86" s="71"/>
      <c r="K86" s="536" t="s">
        <v>77</v>
      </c>
      <c r="L86" s="537"/>
      <c r="M86" s="537"/>
      <c r="N86" s="537"/>
      <c r="O86" s="537"/>
      <c r="P86" s="537"/>
      <c r="Q86" s="537"/>
      <c r="R86" s="538"/>
      <c r="S86" s="587" t="s">
        <v>50</v>
      </c>
      <c r="T86" s="537"/>
      <c r="U86" s="537"/>
      <c r="V86" s="588"/>
      <c r="W86" s="111"/>
      <c r="X86" s="536" t="s">
        <v>77</v>
      </c>
      <c r="Y86" s="537"/>
      <c r="Z86" s="537"/>
      <c r="AA86" s="537"/>
      <c r="AB86" s="537"/>
      <c r="AC86" s="537"/>
      <c r="AD86" s="537"/>
      <c r="AE86" s="538"/>
      <c r="AF86" s="587" t="s">
        <v>50</v>
      </c>
      <c r="AG86" s="537"/>
      <c r="AH86" s="537"/>
      <c r="AI86" s="588"/>
      <c r="AJ86" s="49"/>
      <c r="AK86" s="536" t="s">
        <v>77</v>
      </c>
      <c r="AL86" s="537"/>
      <c r="AM86" s="537"/>
      <c r="AN86" s="537"/>
      <c r="AO86" s="537"/>
      <c r="AP86" s="537"/>
      <c r="AQ86" s="537"/>
      <c r="AR86" s="538"/>
      <c r="AS86" s="587" t="s">
        <v>50</v>
      </c>
      <c r="AT86" s="537"/>
      <c r="AU86" s="537"/>
      <c r="AV86" s="588"/>
    </row>
    <row r="87" spans="1:48" ht="21.6" customHeight="1">
      <c r="A87" s="71"/>
      <c r="B87" s="521"/>
      <c r="C87" s="521"/>
      <c r="D87" s="521"/>
      <c r="E87" s="521"/>
      <c r="F87" s="521"/>
      <c r="G87" s="521"/>
      <c r="H87" s="521"/>
      <c r="I87" s="521"/>
      <c r="J87" s="71"/>
      <c r="K87" s="539"/>
      <c r="L87" s="540"/>
      <c r="M87" s="540"/>
      <c r="N87" s="540"/>
      <c r="O87" s="540"/>
      <c r="P87" s="540"/>
      <c r="Q87" s="540"/>
      <c r="R87" s="541"/>
      <c r="S87" s="548"/>
      <c r="T87" s="549"/>
      <c r="U87" s="549"/>
      <c r="V87" s="550"/>
      <c r="W87" s="78"/>
      <c r="X87" s="539"/>
      <c r="Y87" s="540"/>
      <c r="Z87" s="540"/>
      <c r="AA87" s="540"/>
      <c r="AB87" s="540"/>
      <c r="AC87" s="540"/>
      <c r="AD87" s="540"/>
      <c r="AE87" s="541"/>
      <c r="AF87" s="548"/>
      <c r="AG87" s="549"/>
      <c r="AH87" s="549"/>
      <c r="AI87" s="550"/>
      <c r="AJ87" s="71"/>
      <c r="AK87" s="539"/>
      <c r="AL87" s="540"/>
      <c r="AM87" s="540"/>
      <c r="AN87" s="540"/>
      <c r="AO87" s="540"/>
      <c r="AP87" s="540"/>
      <c r="AQ87" s="540"/>
      <c r="AR87" s="541"/>
      <c r="AS87" s="548"/>
      <c r="AT87" s="549"/>
      <c r="AU87" s="549"/>
      <c r="AV87" s="550"/>
    </row>
    <row r="88" spans="1:48" ht="21.6" customHeight="1">
      <c r="A88" s="71"/>
      <c r="B88" s="547"/>
      <c r="C88" s="547"/>
      <c r="D88" s="547"/>
      <c r="E88" s="547"/>
      <c r="F88" s="547"/>
      <c r="G88" s="547"/>
      <c r="H88" s="547"/>
      <c r="I88" s="547"/>
      <c r="J88" s="71"/>
      <c r="K88" s="539"/>
      <c r="L88" s="540"/>
      <c r="M88" s="540"/>
      <c r="N88" s="540"/>
      <c r="O88" s="540"/>
      <c r="P88" s="540"/>
      <c r="Q88" s="540"/>
      <c r="R88" s="541"/>
      <c r="S88" s="548"/>
      <c r="T88" s="549"/>
      <c r="U88" s="549"/>
      <c r="V88" s="550"/>
      <c r="W88" s="78"/>
      <c r="X88" s="539"/>
      <c r="Y88" s="540"/>
      <c r="Z88" s="540"/>
      <c r="AA88" s="540"/>
      <c r="AB88" s="540"/>
      <c r="AC88" s="540"/>
      <c r="AD88" s="540"/>
      <c r="AE88" s="541"/>
      <c r="AF88" s="548"/>
      <c r="AG88" s="549"/>
      <c r="AH88" s="549"/>
      <c r="AI88" s="550"/>
      <c r="AJ88" s="71"/>
      <c r="AK88" s="539"/>
      <c r="AL88" s="540"/>
      <c r="AM88" s="540"/>
      <c r="AN88" s="540"/>
      <c r="AO88" s="540"/>
      <c r="AP88" s="540"/>
      <c r="AQ88" s="540"/>
      <c r="AR88" s="541"/>
      <c r="AS88" s="548"/>
      <c r="AT88" s="549"/>
      <c r="AU88" s="549"/>
      <c r="AV88" s="550"/>
    </row>
    <row r="89" spans="1:48" ht="21.6" customHeight="1">
      <c r="A89" s="71"/>
      <c r="B89" s="547"/>
      <c r="C89" s="547"/>
      <c r="D89" s="547"/>
      <c r="E89" s="547"/>
      <c r="F89" s="547"/>
      <c r="G89" s="547"/>
      <c r="H89" s="547"/>
      <c r="I89" s="547"/>
      <c r="J89" s="71"/>
      <c r="K89" s="539"/>
      <c r="L89" s="540"/>
      <c r="M89" s="540"/>
      <c r="N89" s="540"/>
      <c r="O89" s="540"/>
      <c r="P89" s="540"/>
      <c r="Q89" s="540"/>
      <c r="R89" s="541"/>
      <c r="S89" s="548"/>
      <c r="T89" s="549"/>
      <c r="U89" s="549"/>
      <c r="V89" s="550"/>
      <c r="W89" s="78"/>
      <c r="X89" s="539"/>
      <c r="Y89" s="540"/>
      <c r="Z89" s="540"/>
      <c r="AA89" s="540"/>
      <c r="AB89" s="540"/>
      <c r="AC89" s="540"/>
      <c r="AD89" s="540"/>
      <c r="AE89" s="541"/>
      <c r="AF89" s="548"/>
      <c r="AG89" s="549"/>
      <c r="AH89" s="549"/>
      <c r="AI89" s="550"/>
      <c r="AJ89" s="71"/>
      <c r="AK89" s="539"/>
      <c r="AL89" s="540"/>
      <c r="AM89" s="540"/>
      <c r="AN89" s="540"/>
      <c r="AO89" s="540"/>
      <c r="AP89" s="540"/>
      <c r="AQ89" s="540"/>
      <c r="AR89" s="541"/>
      <c r="AS89" s="548"/>
      <c r="AT89" s="549"/>
      <c r="AU89" s="549"/>
      <c r="AV89" s="550"/>
    </row>
    <row r="90" spans="1:48" ht="21.6" customHeight="1">
      <c r="A90" s="71"/>
      <c r="B90" s="521"/>
      <c r="C90" s="521"/>
      <c r="D90" s="521"/>
      <c r="E90" s="521"/>
      <c r="F90" s="521"/>
      <c r="G90" s="521"/>
      <c r="H90" s="521"/>
      <c r="I90" s="521"/>
      <c r="J90" s="71"/>
      <c r="K90" s="539"/>
      <c r="L90" s="540"/>
      <c r="M90" s="540"/>
      <c r="N90" s="540"/>
      <c r="O90" s="540"/>
      <c r="P90" s="540"/>
      <c r="Q90" s="540"/>
      <c r="R90" s="541"/>
      <c r="S90" s="548"/>
      <c r="T90" s="549"/>
      <c r="U90" s="549"/>
      <c r="V90" s="550"/>
      <c r="W90" s="78"/>
      <c r="X90" s="539"/>
      <c r="Y90" s="540"/>
      <c r="Z90" s="540"/>
      <c r="AA90" s="540"/>
      <c r="AB90" s="540"/>
      <c r="AC90" s="540"/>
      <c r="AD90" s="540"/>
      <c r="AE90" s="541"/>
      <c r="AF90" s="548"/>
      <c r="AG90" s="549"/>
      <c r="AH90" s="549"/>
      <c r="AI90" s="550"/>
      <c r="AJ90" s="71"/>
      <c r="AK90" s="539"/>
      <c r="AL90" s="540"/>
      <c r="AM90" s="540"/>
      <c r="AN90" s="540"/>
      <c r="AO90" s="540"/>
      <c r="AP90" s="540"/>
      <c r="AQ90" s="540"/>
      <c r="AR90" s="541"/>
      <c r="AS90" s="548"/>
      <c r="AT90" s="549"/>
      <c r="AU90" s="549"/>
      <c r="AV90" s="550"/>
    </row>
    <row r="91" spans="1:48" ht="12" customHeight="1">
      <c r="B91" s="585" t="s">
        <v>125</v>
      </c>
      <c r="C91" s="585"/>
      <c r="D91" s="585"/>
      <c r="E91" s="585"/>
      <c r="F91" s="585"/>
      <c r="G91" s="585"/>
      <c r="H91" s="585"/>
      <c r="I91" s="585"/>
      <c r="J91" s="585"/>
      <c r="K91" s="585"/>
      <c r="L91" s="585"/>
      <c r="M91" s="585"/>
      <c r="N91" s="585"/>
      <c r="O91" s="585"/>
      <c r="P91" s="585"/>
      <c r="Q91" s="585"/>
      <c r="R91" s="585"/>
      <c r="S91" s="585"/>
      <c r="T91" s="585"/>
      <c r="U91" s="585"/>
      <c r="V91" s="585"/>
      <c r="W91" s="585"/>
      <c r="X91" s="585"/>
      <c r="Y91" s="585"/>
      <c r="Z91" s="585"/>
      <c r="AA91" s="585"/>
      <c r="AB91" s="585"/>
      <c r="AC91" s="585"/>
      <c r="AD91" s="585"/>
      <c r="AE91" s="585"/>
      <c r="AF91" s="585"/>
      <c r="AG91" s="585"/>
      <c r="AH91" s="585"/>
      <c r="AI91" s="585"/>
      <c r="AJ91" s="112"/>
      <c r="AK91" s="586" t="s">
        <v>407</v>
      </c>
      <c r="AL91" s="586"/>
      <c r="AM91" s="586"/>
      <c r="AN91" s="586"/>
      <c r="AO91" s="586"/>
      <c r="AP91" s="586"/>
      <c r="AQ91" s="586"/>
      <c r="AR91" s="586"/>
      <c r="AS91" s="586"/>
      <c r="AT91" s="586"/>
      <c r="AU91" s="586"/>
      <c r="AV91" s="586"/>
    </row>
  </sheetData>
  <sheetProtection selectLockedCells="1"/>
  <mergeCells count="391">
    <mergeCell ref="X89:AE89"/>
    <mergeCell ref="AF89:AI89"/>
    <mergeCell ref="AI8:AR8"/>
    <mergeCell ref="G8:H8"/>
    <mergeCell ref="AU8:AV8"/>
    <mergeCell ref="AS8:AT8"/>
    <mergeCell ref="AK86:AR86"/>
    <mergeCell ref="AJ19:AV20"/>
    <mergeCell ref="Y5:AG6"/>
    <mergeCell ref="T5:X5"/>
    <mergeCell ref="T6:X6"/>
    <mergeCell ref="X86:AE86"/>
    <mergeCell ref="AF86:AI86"/>
    <mergeCell ref="AD8:AG8"/>
    <mergeCell ref="B10:AV10"/>
    <mergeCell ref="B11:AV11"/>
    <mergeCell ref="B12:AV12"/>
    <mergeCell ref="B13:AV13"/>
    <mergeCell ref="O69:R70"/>
    <mergeCell ref="K63:N64"/>
    <mergeCell ref="K65:N66"/>
    <mergeCell ref="K67:N68"/>
    <mergeCell ref="F51:G52"/>
    <mergeCell ref="H51:I52"/>
    <mergeCell ref="B91:AI91"/>
    <mergeCell ref="AK91:AV91"/>
    <mergeCell ref="AS86:AV86"/>
    <mergeCell ref="AK87:AR87"/>
    <mergeCell ref="AS87:AV87"/>
    <mergeCell ref="AK88:AR88"/>
    <mergeCell ref="AS88:AV88"/>
    <mergeCell ref="AK89:AR89"/>
    <mergeCell ref="AS89:AV89"/>
    <mergeCell ref="AK90:AR90"/>
    <mergeCell ref="AS90:AV90"/>
    <mergeCell ref="B88:C88"/>
    <mergeCell ref="D88:G88"/>
    <mergeCell ref="H88:I88"/>
    <mergeCell ref="B87:I87"/>
    <mergeCell ref="B86:I86"/>
    <mergeCell ref="B89:C89"/>
    <mergeCell ref="D89:G89"/>
    <mergeCell ref="K90:R90"/>
    <mergeCell ref="S90:V90"/>
    <mergeCell ref="S89:V89"/>
    <mergeCell ref="S88:V88"/>
    <mergeCell ref="S87:V87"/>
    <mergeCell ref="S86:V86"/>
    <mergeCell ref="X90:AE90"/>
    <mergeCell ref="AF90:AI90"/>
    <mergeCell ref="B1:R1"/>
    <mergeCell ref="AH5:AK5"/>
    <mergeCell ref="AK17:AU17"/>
    <mergeCell ref="B18:D19"/>
    <mergeCell ref="AH6:AK6"/>
    <mergeCell ref="AL5:AV5"/>
    <mergeCell ref="AL6:AV6"/>
    <mergeCell ref="B8:C8"/>
    <mergeCell ref="D8:F8"/>
    <mergeCell ref="R8:S8"/>
    <mergeCell ref="K17:U17"/>
    <mergeCell ref="X17:AH17"/>
    <mergeCell ref="B5:B6"/>
    <mergeCell ref="T8:X8"/>
    <mergeCell ref="B14:AV14"/>
    <mergeCell ref="I8:M8"/>
    <mergeCell ref="N8:Q8"/>
    <mergeCell ref="B56:D57"/>
    <mergeCell ref="F49:G50"/>
    <mergeCell ref="H49:I50"/>
    <mergeCell ref="O65:R66"/>
    <mergeCell ref="O67:R68"/>
    <mergeCell ref="B52:D53"/>
    <mergeCell ref="B50:D51"/>
    <mergeCell ref="B48:D49"/>
    <mergeCell ref="B54:D55"/>
    <mergeCell ref="B74:D75"/>
    <mergeCell ref="B72:D73"/>
    <mergeCell ref="B70:D71"/>
    <mergeCell ref="B68:D69"/>
    <mergeCell ref="O63:R64"/>
    <mergeCell ref="B58:D59"/>
    <mergeCell ref="B66:D67"/>
    <mergeCell ref="B64:D65"/>
    <mergeCell ref="B62:D63"/>
    <mergeCell ref="B60:D61"/>
    <mergeCell ref="K69:N70"/>
    <mergeCell ref="K71:N72"/>
    <mergeCell ref="K73:N74"/>
    <mergeCell ref="K75:N76"/>
    <mergeCell ref="AK78:AU80"/>
    <mergeCell ref="B90:I90"/>
    <mergeCell ref="AK85:AV85"/>
    <mergeCell ref="AK76:AU77"/>
    <mergeCell ref="AK81:AU83"/>
    <mergeCell ref="X85:AI85"/>
    <mergeCell ref="B80:D81"/>
    <mergeCell ref="J83:V83"/>
    <mergeCell ref="W83:AI83"/>
    <mergeCell ref="K86:R86"/>
    <mergeCell ref="K87:R87"/>
    <mergeCell ref="K88:R88"/>
    <mergeCell ref="K89:R89"/>
    <mergeCell ref="B82:D83"/>
    <mergeCell ref="F82:I83"/>
    <mergeCell ref="B85:I85"/>
    <mergeCell ref="K85:V85"/>
    <mergeCell ref="B78:D79"/>
    <mergeCell ref="B76:D77"/>
    <mergeCell ref="H89:I89"/>
    <mergeCell ref="X87:AE87"/>
    <mergeCell ref="AF87:AI87"/>
    <mergeCell ref="X88:AE88"/>
    <mergeCell ref="AF88:AI88"/>
    <mergeCell ref="O39:R40"/>
    <mergeCell ref="O41:R42"/>
    <mergeCell ref="O57:R58"/>
    <mergeCell ref="O59:R60"/>
    <mergeCell ref="O61:R62"/>
    <mergeCell ref="K51:N52"/>
    <mergeCell ref="K53:N54"/>
    <mergeCell ref="K55:N56"/>
    <mergeCell ref="K57:N58"/>
    <mergeCell ref="K59:N60"/>
    <mergeCell ref="K61:N62"/>
    <mergeCell ref="AK65:AU69"/>
    <mergeCell ref="AL70:AU75"/>
    <mergeCell ref="AK70:AK71"/>
    <mergeCell ref="AK61:AU64"/>
    <mergeCell ref="O43:R44"/>
    <mergeCell ref="O45:R46"/>
    <mergeCell ref="O47:R48"/>
    <mergeCell ref="O49:R50"/>
    <mergeCell ref="O51:R52"/>
    <mergeCell ref="O53:R54"/>
    <mergeCell ref="O55:R56"/>
    <mergeCell ref="S69:U70"/>
    <mergeCell ref="X43:AA44"/>
    <mergeCell ref="AB43:AE44"/>
    <mergeCell ref="AF43:AH44"/>
    <mergeCell ref="X45:AA46"/>
    <mergeCell ref="AB45:AE46"/>
    <mergeCell ref="AF45:AH46"/>
    <mergeCell ref="X47:AA48"/>
    <mergeCell ref="AB47:AE48"/>
    <mergeCell ref="AF47:AH48"/>
    <mergeCell ref="X49:AA50"/>
    <mergeCell ref="AB49:AE50"/>
    <mergeCell ref="AF49:AH50"/>
    <mergeCell ref="F39:G42"/>
    <mergeCell ref="H39:I42"/>
    <mergeCell ref="F43:G44"/>
    <mergeCell ref="H43:I44"/>
    <mergeCell ref="F45:G46"/>
    <mergeCell ref="H45:I46"/>
    <mergeCell ref="F47:G48"/>
    <mergeCell ref="H47:I48"/>
    <mergeCell ref="B44:D45"/>
    <mergeCell ref="B42:D43"/>
    <mergeCell ref="B40:D41"/>
    <mergeCell ref="B46:D47"/>
    <mergeCell ref="B38:D39"/>
    <mergeCell ref="O37:R38"/>
    <mergeCell ref="S35:U36"/>
    <mergeCell ref="S37:U38"/>
    <mergeCell ref="S33:U34"/>
    <mergeCell ref="AQ3:AV3"/>
    <mergeCell ref="B2:R3"/>
    <mergeCell ref="T1:AN4"/>
    <mergeCell ref="AO1:AV1"/>
    <mergeCell ref="AO2:AV2"/>
    <mergeCell ref="B22:D23"/>
    <mergeCell ref="B20:D21"/>
    <mergeCell ref="J18:N18"/>
    <mergeCell ref="O18:R18"/>
    <mergeCell ref="B36:D37"/>
    <mergeCell ref="B34:D35"/>
    <mergeCell ref="B32:D33"/>
    <mergeCell ref="C5:R6"/>
    <mergeCell ref="S5:S6"/>
    <mergeCell ref="B30:D31"/>
    <mergeCell ref="B28:D29"/>
    <mergeCell ref="B26:D27"/>
    <mergeCell ref="B24:D25"/>
    <mergeCell ref="W19:AI20"/>
    <mergeCell ref="Y8:AC8"/>
    <mergeCell ref="O19:R20"/>
    <mergeCell ref="O21:R22"/>
    <mergeCell ref="O23:R24"/>
    <mergeCell ref="O25:R26"/>
    <mergeCell ref="O27:R28"/>
    <mergeCell ref="O29:R30"/>
    <mergeCell ref="O31:R32"/>
    <mergeCell ref="O33:R34"/>
    <mergeCell ref="O35:R36"/>
    <mergeCell ref="W18:AA18"/>
    <mergeCell ref="AB18:AE18"/>
    <mergeCell ref="AF18:AI18"/>
    <mergeCell ref="S67:U68"/>
    <mergeCell ref="S63:U64"/>
    <mergeCell ref="S65:U66"/>
    <mergeCell ref="S59:U60"/>
    <mergeCell ref="S61:U62"/>
    <mergeCell ref="S55:U56"/>
    <mergeCell ref="S57:U58"/>
    <mergeCell ref="S51:U52"/>
    <mergeCell ref="S53:U54"/>
    <mergeCell ref="S47:U48"/>
    <mergeCell ref="S49:U50"/>
    <mergeCell ref="S43:U44"/>
    <mergeCell ref="S45:U46"/>
    <mergeCell ref="S39:U40"/>
    <mergeCell ref="S41:U42"/>
    <mergeCell ref="S18:V18"/>
    <mergeCell ref="X27:AA28"/>
    <mergeCell ref="AB27:AE28"/>
    <mergeCell ref="AF27:AH28"/>
    <mergeCell ref="X29:AA30"/>
    <mergeCell ref="AB29:AE30"/>
    <mergeCell ref="AJ18:AN18"/>
    <mergeCell ref="AO18:AR18"/>
    <mergeCell ref="AS18:AV18"/>
    <mergeCell ref="K21:N22"/>
    <mergeCell ref="K23:N24"/>
    <mergeCell ref="K25:N26"/>
    <mergeCell ref="K27:N28"/>
    <mergeCell ref="K29:N30"/>
    <mergeCell ref="K31:N32"/>
    <mergeCell ref="S31:U32"/>
    <mergeCell ref="S27:U28"/>
    <mergeCell ref="S29:U30"/>
    <mergeCell ref="S23:U24"/>
    <mergeCell ref="S25:U26"/>
    <mergeCell ref="S21:U22"/>
    <mergeCell ref="X21:AA22"/>
    <mergeCell ref="AB21:AE22"/>
    <mergeCell ref="AF21:AH22"/>
    <mergeCell ref="X23:AA24"/>
    <mergeCell ref="AB23:AE24"/>
    <mergeCell ref="AF23:AH24"/>
    <mergeCell ref="X25:AA26"/>
    <mergeCell ref="AB25:AE26"/>
    <mergeCell ref="AF25:AH26"/>
    <mergeCell ref="K33:N34"/>
    <mergeCell ref="K35:N36"/>
    <mergeCell ref="K37:N38"/>
    <mergeCell ref="K39:N40"/>
    <mergeCell ref="K41:N42"/>
    <mergeCell ref="K43:N44"/>
    <mergeCell ref="K45:N46"/>
    <mergeCell ref="K47:N48"/>
    <mergeCell ref="K49:N50"/>
    <mergeCell ref="K77:N78"/>
    <mergeCell ref="K79:N80"/>
    <mergeCell ref="K81:N82"/>
    <mergeCell ref="S79:U80"/>
    <mergeCell ref="S81:U82"/>
    <mergeCell ref="S75:U76"/>
    <mergeCell ref="S77:U78"/>
    <mergeCell ref="S71:U72"/>
    <mergeCell ref="S73:U74"/>
    <mergeCell ref="O71:R72"/>
    <mergeCell ref="O73:R74"/>
    <mergeCell ref="O75:R76"/>
    <mergeCell ref="O77:R78"/>
    <mergeCell ref="O79:R80"/>
    <mergeCell ref="O81:R82"/>
    <mergeCell ref="AF29:AH30"/>
    <mergeCell ref="X31:AA32"/>
    <mergeCell ref="AB31:AE32"/>
    <mergeCell ref="AF31:AH32"/>
    <mergeCell ref="X33:AA34"/>
    <mergeCell ref="AB33:AE34"/>
    <mergeCell ref="AF33:AH34"/>
    <mergeCell ref="X35:AA36"/>
    <mergeCell ref="AB35:AE36"/>
    <mergeCell ref="AF35:AH36"/>
    <mergeCell ref="X37:AA38"/>
    <mergeCell ref="AB37:AE38"/>
    <mergeCell ref="AF37:AH38"/>
    <mergeCell ref="X39:AA40"/>
    <mergeCell ref="AB39:AE40"/>
    <mergeCell ref="AF39:AH40"/>
    <mergeCell ref="X41:AA42"/>
    <mergeCell ref="AB41:AE42"/>
    <mergeCell ref="AF41:AH42"/>
    <mergeCell ref="X51:AA52"/>
    <mergeCell ref="AB51:AE52"/>
    <mergeCell ref="AF51:AH52"/>
    <mergeCell ref="X53:AA54"/>
    <mergeCell ref="AB53:AE54"/>
    <mergeCell ref="AF53:AH54"/>
    <mergeCell ref="X55:AA56"/>
    <mergeCell ref="AB55:AE56"/>
    <mergeCell ref="AF55:AH56"/>
    <mergeCell ref="X57:AA58"/>
    <mergeCell ref="AB57:AE58"/>
    <mergeCell ref="AF57:AH58"/>
    <mergeCell ref="X59:AA60"/>
    <mergeCell ref="AB59:AE60"/>
    <mergeCell ref="AF59:AH60"/>
    <mergeCell ref="X61:AA62"/>
    <mergeCell ref="AB61:AE62"/>
    <mergeCell ref="AF61:AH62"/>
    <mergeCell ref="X63:AA64"/>
    <mergeCell ref="AB63:AE64"/>
    <mergeCell ref="AF63:AH64"/>
    <mergeCell ref="X65:AA66"/>
    <mergeCell ref="AB65:AE66"/>
    <mergeCell ref="AF65:AH66"/>
    <mergeCell ref="X67:AA68"/>
    <mergeCell ref="AB67:AE68"/>
    <mergeCell ref="AF67:AH68"/>
    <mergeCell ref="X69:AA70"/>
    <mergeCell ref="AB69:AE70"/>
    <mergeCell ref="AF69:AH70"/>
    <mergeCell ref="X71:AA72"/>
    <mergeCell ref="AB71:AE72"/>
    <mergeCell ref="AF71:AH72"/>
    <mergeCell ref="X73:AA74"/>
    <mergeCell ref="AB73:AE74"/>
    <mergeCell ref="AF73:AH74"/>
    <mergeCell ref="X75:AA76"/>
    <mergeCell ref="AB75:AE76"/>
    <mergeCell ref="AF75:AH76"/>
    <mergeCell ref="X77:AA78"/>
    <mergeCell ref="AB77:AE78"/>
    <mergeCell ref="AF77:AH78"/>
    <mergeCell ref="X79:AA80"/>
    <mergeCell ref="AB79:AE80"/>
    <mergeCell ref="AF79:AH80"/>
    <mergeCell ref="X81:AA82"/>
    <mergeCell ref="AB81:AE82"/>
    <mergeCell ref="AF81:AH82"/>
    <mergeCell ref="AK21:AN22"/>
    <mergeCell ref="AO21:AR22"/>
    <mergeCell ref="AS21:AU22"/>
    <mergeCell ref="AK23:AN24"/>
    <mergeCell ref="AO23:AR24"/>
    <mergeCell ref="AS23:AU24"/>
    <mergeCell ref="AK25:AN26"/>
    <mergeCell ref="AO25:AR26"/>
    <mergeCell ref="AS25:AU26"/>
    <mergeCell ref="AK27:AN28"/>
    <mergeCell ref="AO27:AR28"/>
    <mergeCell ref="AS27:AU28"/>
    <mergeCell ref="AK29:AN30"/>
    <mergeCell ref="AO29:AR30"/>
    <mergeCell ref="AS29:AU30"/>
    <mergeCell ref="AK31:AN32"/>
    <mergeCell ref="AO31:AR32"/>
    <mergeCell ref="AS31:AU32"/>
    <mergeCell ref="AK33:AN34"/>
    <mergeCell ref="AO33:AR34"/>
    <mergeCell ref="AS33:AU34"/>
    <mergeCell ref="AK35:AN36"/>
    <mergeCell ref="AO35:AR36"/>
    <mergeCell ref="AS35:AU36"/>
    <mergeCell ref="AK37:AN38"/>
    <mergeCell ref="AO37:AR38"/>
    <mergeCell ref="AS37:AU38"/>
    <mergeCell ref="AK39:AN40"/>
    <mergeCell ref="AO39:AR40"/>
    <mergeCell ref="AS39:AU40"/>
    <mergeCell ref="AK41:AN42"/>
    <mergeCell ref="AO41:AR42"/>
    <mergeCell ref="AS41:AU42"/>
    <mergeCell ref="AK43:AN44"/>
    <mergeCell ref="AO43:AR44"/>
    <mergeCell ref="AS43:AU44"/>
    <mergeCell ref="AK45:AN46"/>
    <mergeCell ref="AO45:AR46"/>
    <mergeCell ref="AS45:AU46"/>
    <mergeCell ref="AK47:AN48"/>
    <mergeCell ref="AO47:AR48"/>
    <mergeCell ref="AS47:AU48"/>
    <mergeCell ref="AK49:AN50"/>
    <mergeCell ref="AO49:AR50"/>
    <mergeCell ref="AS49:AU50"/>
    <mergeCell ref="AK51:AN52"/>
    <mergeCell ref="AO51:AR52"/>
    <mergeCell ref="AS51:AU52"/>
    <mergeCell ref="AK53:AN54"/>
    <mergeCell ref="AO53:AR54"/>
    <mergeCell ref="AS53:AU54"/>
    <mergeCell ref="AK55:AN56"/>
    <mergeCell ref="AO55:AR56"/>
    <mergeCell ref="AS55:AU56"/>
    <mergeCell ref="AK57:AN58"/>
    <mergeCell ref="AO57:AR58"/>
    <mergeCell ref="AS57:AU58"/>
  </mergeCells>
  <phoneticPr fontId="2"/>
  <conditionalFormatting sqref="D88:G88">
    <cfRule type="expression" dxfId="59" priority="12" stopIfTrue="1">
      <formula>$D$88&gt;10</formula>
    </cfRule>
  </conditionalFormatting>
  <conditionalFormatting sqref="D89:G89">
    <cfRule type="expression" dxfId="58" priority="11" stopIfTrue="1">
      <formula>$D$89&gt;5</formula>
    </cfRule>
  </conditionalFormatting>
  <conditionalFormatting sqref="I8:M8">
    <cfRule type="cellIs" dxfId="57" priority="3" operator="equal">
      <formula>0</formula>
    </cfRule>
  </conditionalFormatting>
  <conditionalFormatting sqref="X17:AH17">
    <cfRule type="cellIs" dxfId="56" priority="6" operator="equal">
      <formula>1</formula>
    </cfRule>
  </conditionalFormatting>
  <conditionalFormatting sqref="Y5 C5:R6 AL5:AV6 K17:U17">
    <cfRule type="cellIs" dxfId="55" priority="4" operator="equal">
      <formula>0</formula>
    </cfRule>
  </conditionalFormatting>
  <conditionalFormatting sqref="Y8:AC8">
    <cfRule type="cellIs" dxfId="54" priority="5" operator="equal">
      <formula>0</formula>
    </cfRule>
  </conditionalFormatting>
  <conditionalFormatting sqref="AK17:AU17">
    <cfRule type="cellIs" dxfId="53" priority="1" operator="equal">
      <formula>2</formula>
    </cfRule>
  </conditionalFormatting>
  <conditionalFormatting sqref="AO2:AV2">
    <cfRule type="cellIs" dxfId="52" priority="2" operator="equal">
      <formula>0</formula>
    </cfRule>
  </conditionalFormatting>
  <dataValidations count="3">
    <dataValidation type="list" allowBlank="1" showInputMessage="1" promptTitle="1人乗りプールカヌー艇数" prompt="1人乗りプールカヌーの使用艇数を入力してください。_x000a_100円/艇です。また、プールカヌーでは入場料が必要です。_x000a_最大貸出艇数は10艇です。10艇以内で入力してください。_x000a_※　手動入力もできます。" sqref="D88:G88" xr:uid="{7B77C43A-AC38-424C-96AE-12A95BD24452}">
      <formula1>$AY$12:$AY$21</formula1>
    </dataValidation>
    <dataValidation type="list" allowBlank="1" showInputMessage="1" promptTitle="2人乗りプールカヌー艇数" prompt="2人乗りプールカヌーの使用艇数を入力してください。_x000a_100円/艇です。また、プールカヌーでは入場料が必要です。_x000a_最大貸出艇数は5艇です。5艇以内で入力してください。_x000a_※　手動入力もできます。" sqref="D89:G89" xr:uid="{50B3A064-E88A-4F54-9465-0308C4B1C775}">
      <formula1>$AY$12:$AY$16</formula1>
    </dataValidation>
    <dataValidation imeMode="on" allowBlank="1" showInputMessage="1" showErrorMessage="1" sqref="K86:K90 X86:X90 AK86:AK90" xr:uid="{AD8EAEB0-DF8A-403D-8F52-7C3DB5F10528}"/>
  </dataValidations>
  <pageMargins left="0.19685039370078741" right="0.19685039370078741" top="0.39370078740157483" bottom="0.39370078740157483"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1F094-ED9D-4B32-AF31-8FE46AD39E09}">
  <sheetPr>
    <tabColor rgb="FFFFFF99"/>
    <pageSetUpPr fitToPage="1"/>
  </sheetPr>
  <dimension ref="A1:AX91"/>
  <sheetViews>
    <sheetView view="pageBreakPreview" topLeftCell="A44" zoomScale="104" zoomScaleNormal="63" zoomScaleSheetLayoutView="111" zoomScalePageLayoutView="57" workbookViewId="0">
      <selection activeCell="B11" sqref="B11:AV11"/>
    </sheetView>
  </sheetViews>
  <sheetFormatPr defaultColWidth="2.44140625" defaultRowHeight="15" customHeight="1"/>
  <cols>
    <col min="1" max="1" width="2.6640625" style="73" customWidth="1"/>
    <col min="2" max="4" width="2.44140625" style="73"/>
    <col min="5" max="6" width="1.21875" style="73" customWidth="1"/>
    <col min="7" max="8" width="2.44140625" style="73"/>
    <col min="9" max="10" width="1.21875" style="73" customWidth="1"/>
    <col min="11" max="15" width="2.44140625" style="73"/>
    <col min="16" max="17" width="1.21875" style="73" customWidth="1"/>
    <col min="18" max="21" width="2.44140625" style="73"/>
    <col min="22" max="23" width="1.21875" style="73" customWidth="1"/>
    <col min="24" max="28" width="2.44140625" style="73"/>
    <col min="29" max="30" width="1.21875" style="73" customWidth="1"/>
    <col min="31" max="34" width="2.44140625" style="73"/>
    <col min="35" max="36" width="1.33203125" style="73" customWidth="1"/>
    <col min="37" max="41" width="2.44140625" style="73"/>
    <col min="42" max="43" width="1.21875" style="73" customWidth="1"/>
    <col min="44" max="46" width="2.44140625" style="73"/>
    <col min="47" max="47" width="2.109375" style="73" customWidth="1"/>
    <col min="48" max="48" width="1.21875" style="73" customWidth="1"/>
    <col min="49" max="49" width="2.44140625" style="73"/>
    <col min="50" max="50" width="0" style="73" hidden="1" customWidth="1"/>
    <col min="51" max="16384" width="2.44140625" style="73"/>
  </cols>
  <sheetData>
    <row r="1" spans="1:50" ht="22.2" customHeight="1">
      <c r="A1" s="71"/>
      <c r="B1" s="551" t="s">
        <v>28</v>
      </c>
      <c r="C1" s="552"/>
      <c r="D1" s="552"/>
      <c r="E1" s="552"/>
      <c r="F1" s="552"/>
      <c r="G1" s="552"/>
      <c r="H1" s="552"/>
      <c r="I1" s="552"/>
      <c r="J1" s="552"/>
      <c r="K1" s="552"/>
      <c r="L1" s="552"/>
      <c r="M1" s="552"/>
      <c r="N1" s="552"/>
      <c r="O1" s="552"/>
      <c r="P1" s="552"/>
      <c r="Q1" s="552"/>
      <c r="R1" s="553"/>
      <c r="S1" s="72"/>
      <c r="T1" s="462" t="s">
        <v>312</v>
      </c>
      <c r="U1" s="462"/>
      <c r="V1" s="462"/>
      <c r="W1" s="462"/>
      <c r="X1" s="462"/>
      <c r="Y1" s="462"/>
      <c r="Z1" s="462"/>
      <c r="AA1" s="462"/>
      <c r="AB1" s="462"/>
      <c r="AC1" s="462"/>
      <c r="AD1" s="462"/>
      <c r="AE1" s="462"/>
      <c r="AF1" s="462"/>
      <c r="AG1" s="462"/>
      <c r="AH1" s="462"/>
      <c r="AI1" s="462"/>
      <c r="AJ1" s="462"/>
      <c r="AK1" s="462"/>
      <c r="AL1" s="462"/>
      <c r="AM1" s="462"/>
      <c r="AN1" s="462"/>
      <c r="AO1" s="464" t="s">
        <v>80</v>
      </c>
      <c r="AP1" s="465"/>
      <c r="AQ1" s="465"/>
      <c r="AR1" s="465"/>
      <c r="AS1" s="465"/>
      <c r="AT1" s="465"/>
      <c r="AU1" s="465"/>
      <c r="AV1" s="466"/>
      <c r="AX1" s="74"/>
    </row>
    <row r="2" spans="1:50" ht="10.8" customHeight="1" thickBot="1">
      <c r="A2" s="71"/>
      <c r="B2" s="456" t="s">
        <v>124</v>
      </c>
      <c r="C2" s="457"/>
      <c r="D2" s="457"/>
      <c r="E2" s="457"/>
      <c r="F2" s="457"/>
      <c r="G2" s="457"/>
      <c r="H2" s="457"/>
      <c r="I2" s="457"/>
      <c r="J2" s="457"/>
      <c r="K2" s="457"/>
      <c r="L2" s="457"/>
      <c r="M2" s="457"/>
      <c r="N2" s="457"/>
      <c r="O2" s="457"/>
      <c r="P2" s="457"/>
      <c r="Q2" s="457"/>
      <c r="R2" s="458"/>
      <c r="S2" s="72"/>
      <c r="T2" s="462"/>
      <c r="U2" s="462"/>
      <c r="V2" s="462"/>
      <c r="W2" s="462"/>
      <c r="X2" s="462"/>
      <c r="Y2" s="462"/>
      <c r="Z2" s="462"/>
      <c r="AA2" s="462"/>
      <c r="AB2" s="462"/>
      <c r="AC2" s="462"/>
      <c r="AD2" s="462"/>
      <c r="AE2" s="462"/>
      <c r="AF2" s="462"/>
      <c r="AG2" s="462"/>
      <c r="AH2" s="462"/>
      <c r="AI2" s="462"/>
      <c r="AJ2" s="462"/>
      <c r="AK2" s="462"/>
      <c r="AL2" s="462"/>
      <c r="AM2" s="462"/>
      <c r="AN2" s="462"/>
      <c r="AO2" s="467">
        <v>46081</v>
      </c>
      <c r="AP2" s="468"/>
      <c r="AQ2" s="468"/>
      <c r="AR2" s="468"/>
      <c r="AS2" s="468"/>
      <c r="AT2" s="468"/>
      <c r="AU2" s="468"/>
      <c r="AV2" s="469"/>
      <c r="AX2" s="74"/>
    </row>
    <row r="3" spans="1:50" ht="34.200000000000003" customHeight="1" thickBot="1">
      <c r="A3" s="71"/>
      <c r="B3" s="459"/>
      <c r="C3" s="460"/>
      <c r="D3" s="460"/>
      <c r="E3" s="460"/>
      <c r="F3" s="460"/>
      <c r="G3" s="460"/>
      <c r="H3" s="460"/>
      <c r="I3" s="460"/>
      <c r="J3" s="460"/>
      <c r="K3" s="460"/>
      <c r="L3" s="460"/>
      <c r="M3" s="460"/>
      <c r="N3" s="460"/>
      <c r="O3" s="460"/>
      <c r="P3" s="460"/>
      <c r="Q3" s="460"/>
      <c r="R3" s="461"/>
      <c r="S3" s="72"/>
      <c r="T3" s="462"/>
      <c r="U3" s="462"/>
      <c r="V3" s="462"/>
      <c r="W3" s="462"/>
      <c r="X3" s="462"/>
      <c r="Y3" s="462"/>
      <c r="Z3" s="462"/>
      <c r="AA3" s="462"/>
      <c r="AB3" s="462"/>
      <c r="AC3" s="462"/>
      <c r="AD3" s="462"/>
      <c r="AE3" s="462"/>
      <c r="AF3" s="462"/>
      <c r="AG3" s="462"/>
      <c r="AH3" s="462"/>
      <c r="AI3" s="462"/>
      <c r="AJ3" s="462"/>
      <c r="AK3" s="462"/>
      <c r="AL3" s="462"/>
      <c r="AM3" s="462"/>
      <c r="AN3" s="462"/>
      <c r="AO3" s="75"/>
      <c r="AP3" s="76"/>
      <c r="AQ3" s="455"/>
      <c r="AR3" s="455"/>
      <c r="AS3" s="455"/>
      <c r="AT3" s="455"/>
      <c r="AU3" s="455"/>
      <c r="AV3" s="455"/>
      <c r="AX3" s="74"/>
    </row>
    <row r="4" spans="1:50" ht="6" customHeight="1" thickBot="1">
      <c r="A4" s="71"/>
      <c r="B4" s="72"/>
      <c r="C4" s="72"/>
      <c r="D4" s="72"/>
      <c r="E4" s="72"/>
      <c r="F4" s="72"/>
      <c r="G4" s="72"/>
      <c r="H4" s="72"/>
      <c r="I4" s="72"/>
      <c r="J4" s="72"/>
      <c r="K4" s="72"/>
      <c r="L4" s="72"/>
      <c r="M4" s="72"/>
      <c r="N4" s="72"/>
      <c r="O4" s="72"/>
      <c r="P4" s="72"/>
      <c r="Q4" s="72"/>
      <c r="R4" s="72"/>
      <c r="S4" s="72"/>
      <c r="T4" s="463"/>
      <c r="U4" s="463"/>
      <c r="V4" s="463"/>
      <c r="W4" s="463"/>
      <c r="X4" s="463"/>
      <c r="Y4" s="463"/>
      <c r="Z4" s="463"/>
      <c r="AA4" s="463"/>
      <c r="AB4" s="463"/>
      <c r="AC4" s="463"/>
      <c r="AD4" s="463"/>
      <c r="AE4" s="463"/>
      <c r="AF4" s="463"/>
      <c r="AG4" s="463"/>
      <c r="AH4" s="463"/>
      <c r="AI4" s="463"/>
      <c r="AJ4" s="463"/>
      <c r="AK4" s="463"/>
      <c r="AL4" s="463"/>
      <c r="AM4" s="463"/>
      <c r="AN4" s="463"/>
      <c r="AO4" s="75"/>
      <c r="AP4" s="76"/>
      <c r="AQ4" s="76"/>
      <c r="AR4" s="76"/>
      <c r="AS4" s="76"/>
      <c r="AT4" s="76"/>
      <c r="AU4" s="76"/>
      <c r="AV4" s="76"/>
      <c r="AX4" s="74"/>
    </row>
    <row r="5" spans="1:50" ht="18" customHeight="1">
      <c r="A5" s="71"/>
      <c r="B5" s="575" t="s">
        <v>0</v>
      </c>
      <c r="C5" s="476" t="s">
        <v>320</v>
      </c>
      <c r="D5" s="477"/>
      <c r="E5" s="477"/>
      <c r="F5" s="477"/>
      <c r="G5" s="477"/>
      <c r="H5" s="477"/>
      <c r="I5" s="477"/>
      <c r="J5" s="477"/>
      <c r="K5" s="477"/>
      <c r="L5" s="477"/>
      <c r="M5" s="477"/>
      <c r="N5" s="477"/>
      <c r="O5" s="477"/>
      <c r="P5" s="477"/>
      <c r="Q5" s="477"/>
      <c r="R5" s="478"/>
      <c r="S5" s="482" t="s">
        <v>1</v>
      </c>
      <c r="T5" s="476" t="s">
        <v>298</v>
      </c>
      <c r="U5" s="477"/>
      <c r="V5" s="477"/>
      <c r="W5" s="477"/>
      <c r="X5" s="598"/>
      <c r="Y5" s="477" t="s">
        <v>408</v>
      </c>
      <c r="Z5" s="477"/>
      <c r="AA5" s="477"/>
      <c r="AB5" s="477"/>
      <c r="AC5" s="477"/>
      <c r="AD5" s="477"/>
      <c r="AE5" s="477"/>
      <c r="AF5" s="477"/>
      <c r="AG5" s="478"/>
      <c r="AH5" s="554" t="s">
        <v>2</v>
      </c>
      <c r="AI5" s="555"/>
      <c r="AJ5" s="555"/>
      <c r="AK5" s="556"/>
      <c r="AL5" s="566" t="s">
        <v>321</v>
      </c>
      <c r="AM5" s="567"/>
      <c r="AN5" s="567"/>
      <c r="AO5" s="567"/>
      <c r="AP5" s="567"/>
      <c r="AQ5" s="567"/>
      <c r="AR5" s="567"/>
      <c r="AS5" s="567"/>
      <c r="AT5" s="567"/>
      <c r="AU5" s="567"/>
      <c r="AV5" s="568"/>
      <c r="AX5" s="74">
        <v>0.36805555555555503</v>
      </c>
    </row>
    <row r="6" spans="1:50" ht="18" customHeight="1" thickBot="1">
      <c r="A6" s="71"/>
      <c r="B6" s="576"/>
      <c r="C6" s="479"/>
      <c r="D6" s="480"/>
      <c r="E6" s="480"/>
      <c r="F6" s="480"/>
      <c r="G6" s="480"/>
      <c r="H6" s="480"/>
      <c r="I6" s="480"/>
      <c r="J6" s="480"/>
      <c r="K6" s="480"/>
      <c r="L6" s="480"/>
      <c r="M6" s="480"/>
      <c r="N6" s="480"/>
      <c r="O6" s="480"/>
      <c r="P6" s="480"/>
      <c r="Q6" s="480"/>
      <c r="R6" s="481"/>
      <c r="S6" s="483"/>
      <c r="T6" s="599" t="s">
        <v>299</v>
      </c>
      <c r="U6" s="600"/>
      <c r="V6" s="600"/>
      <c r="W6" s="600"/>
      <c r="X6" s="601"/>
      <c r="Y6" s="480"/>
      <c r="Z6" s="480"/>
      <c r="AA6" s="480"/>
      <c r="AB6" s="480"/>
      <c r="AC6" s="480"/>
      <c r="AD6" s="480"/>
      <c r="AE6" s="480"/>
      <c r="AF6" s="480"/>
      <c r="AG6" s="481"/>
      <c r="AH6" s="563" t="s">
        <v>3</v>
      </c>
      <c r="AI6" s="564"/>
      <c r="AJ6" s="564"/>
      <c r="AK6" s="565"/>
      <c r="AL6" s="569" t="s">
        <v>322</v>
      </c>
      <c r="AM6" s="570"/>
      <c r="AN6" s="570"/>
      <c r="AO6" s="570"/>
      <c r="AP6" s="570"/>
      <c r="AQ6" s="570"/>
      <c r="AR6" s="570"/>
      <c r="AS6" s="570"/>
      <c r="AT6" s="570"/>
      <c r="AU6" s="570"/>
      <c r="AV6" s="571"/>
      <c r="AX6" s="74">
        <v>0.375</v>
      </c>
    </row>
    <row r="7" spans="1:50" ht="6.6" customHeight="1" thickBot="1">
      <c r="A7" s="71"/>
      <c r="B7" s="77"/>
      <c r="C7" s="71"/>
      <c r="D7" s="71"/>
      <c r="E7" s="71"/>
      <c r="F7" s="71"/>
      <c r="G7" s="71"/>
      <c r="H7" s="71"/>
      <c r="I7" s="71"/>
      <c r="J7" s="71"/>
      <c r="K7" s="71"/>
      <c r="L7" s="71"/>
      <c r="M7" s="71"/>
      <c r="N7" s="71"/>
      <c r="O7" s="71"/>
      <c r="P7" s="71"/>
      <c r="Q7" s="71"/>
      <c r="R7" s="71"/>
      <c r="S7" s="77"/>
      <c r="T7" s="317"/>
      <c r="U7" s="317"/>
      <c r="V7" s="71"/>
      <c r="W7" s="71"/>
      <c r="X7" s="71"/>
      <c r="Y7" s="71"/>
      <c r="Z7" s="71"/>
      <c r="AA7" s="71"/>
      <c r="AB7" s="71"/>
      <c r="AC7" s="71"/>
      <c r="AD7" s="71"/>
      <c r="AE7" s="71"/>
      <c r="AF7" s="71"/>
      <c r="AG7" s="71"/>
      <c r="AH7" s="317"/>
      <c r="AI7" s="317"/>
      <c r="AJ7" s="317"/>
      <c r="AK7" s="317"/>
      <c r="AL7" s="71"/>
      <c r="AM7" s="71"/>
      <c r="AN7" s="71"/>
      <c r="AO7" s="71"/>
      <c r="AP7" s="71"/>
      <c r="AQ7" s="71"/>
      <c r="AR7" s="71"/>
      <c r="AS7" s="71"/>
      <c r="AT7" s="71"/>
      <c r="AU7" s="71"/>
      <c r="AV7" s="71"/>
      <c r="AX7" s="74">
        <v>0.38194444444444398</v>
      </c>
    </row>
    <row r="8" spans="1:50" ht="22.8" customHeight="1" thickTop="1" thickBot="1">
      <c r="A8" s="71"/>
      <c r="B8" s="572" t="s">
        <v>7</v>
      </c>
      <c r="C8" s="573"/>
      <c r="D8" s="574" t="s">
        <v>5</v>
      </c>
      <c r="E8" s="573"/>
      <c r="F8" s="573"/>
      <c r="G8" s="592" t="s">
        <v>155</v>
      </c>
      <c r="H8" s="490"/>
      <c r="I8" s="490">
        <v>0.39583333333333331</v>
      </c>
      <c r="J8" s="490"/>
      <c r="K8" s="490"/>
      <c r="L8" s="490"/>
      <c r="M8" s="490"/>
      <c r="N8" s="580" t="s">
        <v>154</v>
      </c>
      <c r="O8" s="580"/>
      <c r="P8" s="580"/>
      <c r="Q8" s="581"/>
      <c r="R8" s="573" t="s">
        <v>6</v>
      </c>
      <c r="S8" s="573"/>
      <c r="T8" s="577" t="s">
        <v>156</v>
      </c>
      <c r="U8" s="578"/>
      <c r="V8" s="578"/>
      <c r="W8" s="578"/>
      <c r="X8" s="578"/>
      <c r="Y8" s="490">
        <v>0.61805555555555558</v>
      </c>
      <c r="Z8" s="490"/>
      <c r="AA8" s="490"/>
      <c r="AB8" s="490"/>
      <c r="AC8" s="490"/>
      <c r="AD8" s="602" t="s">
        <v>154</v>
      </c>
      <c r="AE8" s="602"/>
      <c r="AF8" s="602"/>
      <c r="AG8" s="603"/>
      <c r="AH8" s="78"/>
      <c r="AI8" s="589" t="s">
        <v>158</v>
      </c>
      <c r="AJ8" s="590"/>
      <c r="AK8" s="590"/>
      <c r="AL8" s="590"/>
      <c r="AM8" s="590"/>
      <c r="AN8" s="590"/>
      <c r="AO8" s="590"/>
      <c r="AP8" s="590"/>
      <c r="AQ8" s="590"/>
      <c r="AR8" s="591"/>
      <c r="AS8" s="692">
        <v>1</v>
      </c>
      <c r="AT8" s="692"/>
      <c r="AU8" s="593" t="s">
        <v>159</v>
      </c>
      <c r="AV8" s="594"/>
      <c r="AX8" s="74">
        <v>0.38888888888888901</v>
      </c>
    </row>
    <row r="9" spans="1:50" ht="4.8" customHeight="1" thickTop="1">
      <c r="A9" s="71"/>
      <c r="B9" s="317"/>
      <c r="C9" s="317"/>
      <c r="D9" s="317"/>
      <c r="E9" s="317"/>
      <c r="F9" s="317"/>
      <c r="G9" s="79"/>
      <c r="H9" s="79"/>
      <c r="I9" s="79"/>
      <c r="J9" s="79"/>
      <c r="K9" s="79"/>
      <c r="L9" s="79"/>
      <c r="M9" s="79"/>
      <c r="N9" s="317"/>
      <c r="O9" s="317"/>
      <c r="P9" s="317"/>
      <c r="Q9" s="317"/>
      <c r="R9" s="317"/>
      <c r="S9" s="317"/>
      <c r="T9" s="80"/>
      <c r="U9" s="80"/>
      <c r="V9" s="80"/>
      <c r="W9" s="80"/>
      <c r="X9" s="80"/>
      <c r="Y9" s="317"/>
      <c r="Z9" s="317"/>
      <c r="AA9" s="317"/>
      <c r="AB9" s="317"/>
      <c r="AC9" s="317"/>
      <c r="AD9" s="317"/>
      <c r="AE9" s="317"/>
      <c r="AF9" s="317"/>
      <c r="AG9" s="317"/>
      <c r="AH9" s="78"/>
      <c r="AI9" s="78"/>
      <c r="AJ9" s="78"/>
      <c r="AK9" s="78"/>
      <c r="AL9" s="78"/>
      <c r="AM9" s="78"/>
      <c r="AX9" s="74"/>
    </row>
    <row r="10" spans="1:50" ht="13.8" customHeight="1">
      <c r="A10" s="71"/>
      <c r="B10" s="604" t="s">
        <v>199</v>
      </c>
      <c r="C10" s="604"/>
      <c r="D10" s="604"/>
      <c r="E10" s="604"/>
      <c r="F10" s="604"/>
      <c r="G10" s="604"/>
      <c r="H10" s="604"/>
      <c r="I10" s="604"/>
      <c r="J10" s="604"/>
      <c r="K10" s="604"/>
      <c r="L10" s="604"/>
      <c r="M10" s="604"/>
      <c r="N10" s="604"/>
      <c r="O10" s="604"/>
      <c r="P10" s="604"/>
      <c r="Q10" s="604"/>
      <c r="R10" s="604"/>
      <c r="S10" s="604"/>
      <c r="T10" s="604"/>
      <c r="U10" s="604"/>
      <c r="V10" s="604"/>
      <c r="W10" s="604"/>
      <c r="X10" s="604"/>
      <c r="Y10" s="604"/>
      <c r="Z10" s="604"/>
      <c r="AA10" s="604"/>
      <c r="AB10" s="604"/>
      <c r="AC10" s="604"/>
      <c r="AD10" s="604"/>
      <c r="AE10" s="604"/>
      <c r="AF10" s="604"/>
      <c r="AG10" s="604"/>
      <c r="AH10" s="604"/>
      <c r="AI10" s="604"/>
      <c r="AJ10" s="604"/>
      <c r="AK10" s="604"/>
      <c r="AL10" s="604"/>
      <c r="AM10" s="604"/>
      <c r="AN10" s="604"/>
      <c r="AO10" s="604"/>
      <c r="AP10" s="604"/>
      <c r="AQ10" s="604"/>
      <c r="AR10" s="604"/>
      <c r="AS10" s="604"/>
      <c r="AT10" s="604"/>
      <c r="AU10" s="604"/>
      <c r="AV10" s="604"/>
      <c r="AX10" s="74"/>
    </row>
    <row r="11" spans="1:50" ht="13.8" customHeight="1">
      <c r="A11" s="71"/>
      <c r="B11" s="605" t="s">
        <v>323</v>
      </c>
      <c r="C11" s="605"/>
      <c r="D11" s="605"/>
      <c r="E11" s="605"/>
      <c r="F11" s="605"/>
      <c r="G11" s="605"/>
      <c r="H11" s="605"/>
      <c r="I11" s="605"/>
      <c r="J11" s="605"/>
      <c r="K11" s="605"/>
      <c r="L11" s="605"/>
      <c r="M11" s="605"/>
      <c r="N11" s="605"/>
      <c r="O11" s="605"/>
      <c r="P11" s="605"/>
      <c r="Q11" s="605"/>
      <c r="R11" s="605"/>
      <c r="S11" s="605"/>
      <c r="T11" s="605"/>
      <c r="U11" s="605"/>
      <c r="V11" s="605"/>
      <c r="W11" s="605"/>
      <c r="X11" s="605"/>
      <c r="Y11" s="605"/>
      <c r="Z11" s="605"/>
      <c r="AA11" s="605"/>
      <c r="AB11" s="605"/>
      <c r="AC11" s="605"/>
      <c r="AD11" s="605"/>
      <c r="AE11" s="605"/>
      <c r="AF11" s="605"/>
      <c r="AG11" s="605"/>
      <c r="AH11" s="605"/>
      <c r="AI11" s="605"/>
      <c r="AJ11" s="605"/>
      <c r="AK11" s="605"/>
      <c r="AL11" s="605"/>
      <c r="AM11" s="605"/>
      <c r="AN11" s="605"/>
      <c r="AO11" s="605"/>
      <c r="AP11" s="605"/>
      <c r="AQ11" s="605"/>
      <c r="AR11" s="605"/>
      <c r="AS11" s="605"/>
      <c r="AT11" s="605"/>
      <c r="AU11" s="605"/>
      <c r="AV11" s="605"/>
      <c r="AX11" s="74"/>
    </row>
    <row r="12" spans="1:50" ht="14.25" customHeight="1">
      <c r="A12" s="71"/>
      <c r="B12" s="579" t="s">
        <v>198</v>
      </c>
      <c r="C12" s="579"/>
      <c r="D12" s="579"/>
      <c r="E12" s="579"/>
      <c r="F12" s="579"/>
      <c r="G12" s="579"/>
      <c r="H12" s="579"/>
      <c r="I12" s="579"/>
      <c r="J12" s="579"/>
      <c r="K12" s="579"/>
      <c r="L12" s="579"/>
      <c r="M12" s="579"/>
      <c r="N12" s="579"/>
      <c r="O12" s="579"/>
      <c r="P12" s="579"/>
      <c r="Q12" s="579"/>
      <c r="R12" s="579"/>
      <c r="S12" s="579"/>
      <c r="T12" s="579"/>
      <c r="U12" s="579"/>
      <c r="V12" s="579"/>
      <c r="W12" s="579"/>
      <c r="X12" s="579"/>
      <c r="Y12" s="579"/>
      <c r="Z12" s="579"/>
      <c r="AA12" s="579"/>
      <c r="AB12" s="579"/>
      <c r="AC12" s="579"/>
      <c r="AD12" s="579"/>
      <c r="AE12" s="579"/>
      <c r="AF12" s="579"/>
      <c r="AG12" s="579"/>
      <c r="AH12" s="579"/>
      <c r="AI12" s="579"/>
      <c r="AJ12" s="579"/>
      <c r="AK12" s="579"/>
      <c r="AL12" s="579"/>
      <c r="AM12" s="579"/>
      <c r="AN12" s="579"/>
      <c r="AO12" s="579"/>
      <c r="AP12" s="579"/>
      <c r="AQ12" s="579"/>
      <c r="AR12" s="579"/>
      <c r="AS12" s="579"/>
      <c r="AT12" s="579"/>
      <c r="AU12" s="579"/>
      <c r="AV12" s="579"/>
      <c r="AX12" s="74">
        <v>0.39583333333333298</v>
      </c>
    </row>
    <row r="13" spans="1:50" ht="14.25" customHeight="1">
      <c r="A13" s="71"/>
      <c r="B13" s="579" t="s">
        <v>324</v>
      </c>
      <c r="C13" s="579"/>
      <c r="D13" s="579"/>
      <c r="E13" s="579"/>
      <c r="F13" s="579"/>
      <c r="G13" s="579"/>
      <c r="H13" s="579"/>
      <c r="I13" s="579"/>
      <c r="J13" s="579"/>
      <c r="K13" s="579"/>
      <c r="L13" s="579"/>
      <c r="M13" s="579"/>
      <c r="N13" s="579"/>
      <c r="O13" s="579"/>
      <c r="P13" s="579"/>
      <c r="Q13" s="579"/>
      <c r="R13" s="579"/>
      <c r="S13" s="579"/>
      <c r="T13" s="579"/>
      <c r="U13" s="579"/>
      <c r="V13" s="579"/>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579"/>
      <c r="AV13" s="579"/>
      <c r="AX13" s="74"/>
    </row>
    <row r="14" spans="1:50" ht="14.25" customHeight="1">
      <c r="A14" s="71"/>
      <c r="B14" s="579" t="s">
        <v>157</v>
      </c>
      <c r="C14" s="579"/>
      <c r="D14" s="579"/>
      <c r="E14" s="579"/>
      <c r="F14" s="579"/>
      <c r="G14" s="579"/>
      <c r="H14" s="579"/>
      <c r="I14" s="579"/>
      <c r="J14" s="579"/>
      <c r="K14" s="579"/>
      <c r="L14" s="579"/>
      <c r="M14" s="579"/>
      <c r="N14" s="579"/>
      <c r="O14" s="579"/>
      <c r="P14" s="579"/>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579"/>
      <c r="AX14" s="74"/>
    </row>
    <row r="15" spans="1:50" ht="6.75" customHeight="1">
      <c r="A15" s="71"/>
      <c r="B15" s="36"/>
      <c r="C15" s="8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317"/>
      <c r="AG15" s="317"/>
      <c r="AH15" s="317"/>
      <c r="AI15" s="317"/>
      <c r="AJ15" s="317"/>
      <c r="AK15" s="317"/>
      <c r="AL15" s="317"/>
      <c r="AM15" s="317"/>
      <c r="AN15" s="317"/>
      <c r="AO15" s="317"/>
      <c r="AP15" s="317"/>
      <c r="AQ15" s="317"/>
      <c r="AR15" s="317"/>
      <c r="AS15" s="317"/>
      <c r="AT15" s="317"/>
      <c r="AU15" s="317"/>
      <c r="AV15" s="317"/>
      <c r="AX15" s="74">
        <v>0.40277777777777801</v>
      </c>
    </row>
    <row r="16" spans="1:50" ht="1.5" customHeight="1" thickBot="1">
      <c r="A16" s="71"/>
      <c r="B16" s="71"/>
      <c r="C16" s="71"/>
      <c r="D16" s="71"/>
      <c r="E16" s="71"/>
      <c r="F16" s="71"/>
      <c r="G16" s="71"/>
      <c r="H16" s="71"/>
      <c r="I16" s="71"/>
      <c r="J16" s="71"/>
      <c r="K16" s="82"/>
      <c r="L16" s="82"/>
      <c r="M16" s="82"/>
      <c r="N16" s="82"/>
      <c r="O16" s="82"/>
      <c r="P16" s="82"/>
      <c r="Q16" s="82"/>
      <c r="R16" s="82"/>
      <c r="S16" s="82"/>
      <c r="T16" s="82"/>
      <c r="U16" s="82"/>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X16" s="74">
        <v>0.40972222222222199</v>
      </c>
    </row>
    <row r="17" spans="1:50" ht="20.25" customHeight="1" thickBot="1">
      <c r="A17" s="71"/>
      <c r="B17" s="82"/>
      <c r="C17" s="82"/>
      <c r="D17" s="82"/>
      <c r="E17" s="82"/>
      <c r="F17" s="82"/>
      <c r="G17" s="82"/>
      <c r="H17" s="82"/>
      <c r="I17" s="82"/>
      <c r="J17" s="83"/>
      <c r="K17" s="557">
        <v>46235</v>
      </c>
      <c r="L17" s="558"/>
      <c r="M17" s="558"/>
      <c r="N17" s="558"/>
      <c r="O17" s="558"/>
      <c r="P17" s="558"/>
      <c r="Q17" s="558"/>
      <c r="R17" s="558"/>
      <c r="S17" s="558"/>
      <c r="T17" s="558"/>
      <c r="U17" s="559"/>
      <c r="V17" s="84"/>
      <c r="W17" s="83"/>
      <c r="X17" s="557">
        <f>K17+1</f>
        <v>46236</v>
      </c>
      <c r="Y17" s="558"/>
      <c r="Z17" s="558"/>
      <c r="AA17" s="558"/>
      <c r="AB17" s="558"/>
      <c r="AC17" s="558"/>
      <c r="AD17" s="558"/>
      <c r="AE17" s="558"/>
      <c r="AF17" s="558"/>
      <c r="AG17" s="558"/>
      <c r="AH17" s="559"/>
      <c r="AI17" s="84"/>
      <c r="AJ17" s="83"/>
      <c r="AK17" s="557">
        <f>K17+2</f>
        <v>46237</v>
      </c>
      <c r="AL17" s="558"/>
      <c r="AM17" s="558"/>
      <c r="AN17" s="558"/>
      <c r="AO17" s="558"/>
      <c r="AP17" s="558"/>
      <c r="AQ17" s="558"/>
      <c r="AR17" s="558"/>
      <c r="AS17" s="558"/>
      <c r="AT17" s="558"/>
      <c r="AU17" s="559"/>
      <c r="AV17" s="84"/>
      <c r="AX17" s="74">
        <v>0.41666666666666602</v>
      </c>
    </row>
    <row r="18" spans="1:50" ht="15" customHeight="1">
      <c r="A18" s="71"/>
      <c r="B18" s="560">
        <v>0.25</v>
      </c>
      <c r="C18" s="561"/>
      <c r="D18" s="562"/>
      <c r="E18" s="316"/>
      <c r="F18" s="71"/>
      <c r="G18" s="71"/>
      <c r="H18" s="71"/>
      <c r="I18" s="85"/>
      <c r="J18" s="441" t="s">
        <v>4</v>
      </c>
      <c r="K18" s="442"/>
      <c r="L18" s="442"/>
      <c r="M18" s="442"/>
      <c r="N18" s="442"/>
      <c r="O18" s="443" t="s">
        <v>347</v>
      </c>
      <c r="P18" s="444"/>
      <c r="Q18" s="444"/>
      <c r="R18" s="445"/>
      <c r="S18" s="442" t="s">
        <v>346</v>
      </c>
      <c r="T18" s="442"/>
      <c r="U18" s="442"/>
      <c r="V18" s="448"/>
      <c r="W18" s="441" t="s">
        <v>4</v>
      </c>
      <c r="X18" s="442"/>
      <c r="Y18" s="442"/>
      <c r="Z18" s="442"/>
      <c r="AA18" s="442"/>
      <c r="AB18" s="443" t="s">
        <v>347</v>
      </c>
      <c r="AC18" s="444"/>
      <c r="AD18" s="444"/>
      <c r="AE18" s="445"/>
      <c r="AF18" s="442" t="s">
        <v>346</v>
      </c>
      <c r="AG18" s="442"/>
      <c r="AH18" s="442"/>
      <c r="AI18" s="448"/>
      <c r="AJ18" s="441" t="s">
        <v>4</v>
      </c>
      <c r="AK18" s="442"/>
      <c r="AL18" s="442"/>
      <c r="AM18" s="442"/>
      <c r="AN18" s="442"/>
      <c r="AO18" s="443" t="s">
        <v>347</v>
      </c>
      <c r="AP18" s="444"/>
      <c r="AQ18" s="444"/>
      <c r="AR18" s="445"/>
      <c r="AS18" s="446" t="s">
        <v>346</v>
      </c>
      <c r="AT18" s="442"/>
      <c r="AU18" s="442"/>
      <c r="AV18" s="447"/>
      <c r="AX18" s="74">
        <v>0.42361111111111099</v>
      </c>
    </row>
    <row r="19" spans="1:50" ht="3" customHeight="1">
      <c r="A19" s="71"/>
      <c r="B19" s="470"/>
      <c r="C19" s="471"/>
      <c r="D19" s="472"/>
      <c r="E19" s="86"/>
      <c r="F19" s="71"/>
      <c r="G19" s="71"/>
      <c r="H19" s="71"/>
      <c r="I19" s="85"/>
      <c r="J19" s="87"/>
      <c r="K19" s="71"/>
      <c r="L19" s="71"/>
      <c r="M19" s="71"/>
      <c r="N19" s="71"/>
      <c r="O19" s="449"/>
      <c r="P19" s="450"/>
      <c r="Q19" s="450"/>
      <c r="R19" s="451"/>
      <c r="S19" s="88"/>
      <c r="T19" s="88"/>
      <c r="U19" s="88"/>
      <c r="V19" s="89"/>
      <c r="W19" s="484" t="s">
        <v>164</v>
      </c>
      <c r="X19" s="485"/>
      <c r="Y19" s="485"/>
      <c r="Z19" s="485"/>
      <c r="AA19" s="485"/>
      <c r="AB19" s="485"/>
      <c r="AC19" s="485"/>
      <c r="AD19" s="485"/>
      <c r="AE19" s="485"/>
      <c r="AF19" s="485"/>
      <c r="AG19" s="485"/>
      <c r="AH19" s="485"/>
      <c r="AI19" s="486"/>
      <c r="AJ19" s="484" t="s">
        <v>164</v>
      </c>
      <c r="AK19" s="485"/>
      <c r="AL19" s="485"/>
      <c r="AM19" s="485"/>
      <c r="AN19" s="485"/>
      <c r="AO19" s="485"/>
      <c r="AP19" s="485"/>
      <c r="AQ19" s="485"/>
      <c r="AR19" s="485"/>
      <c r="AS19" s="485"/>
      <c r="AT19" s="485"/>
      <c r="AU19" s="485"/>
      <c r="AV19" s="596"/>
      <c r="AX19" s="74">
        <v>0.43055555555555503</v>
      </c>
    </row>
    <row r="20" spans="1:50" ht="6.75" customHeight="1">
      <c r="A20" s="71"/>
      <c r="B20" s="470"/>
      <c r="C20" s="471"/>
      <c r="D20" s="472"/>
      <c r="E20" s="86"/>
      <c r="F20" s="71"/>
      <c r="G20" s="71"/>
      <c r="H20" s="71"/>
      <c r="I20" s="85"/>
      <c r="J20" s="90"/>
      <c r="K20" s="71"/>
      <c r="L20" s="71"/>
      <c r="M20" s="71"/>
      <c r="N20" s="71"/>
      <c r="O20" s="452"/>
      <c r="P20" s="453"/>
      <c r="Q20" s="453"/>
      <c r="R20" s="454"/>
      <c r="S20" s="71"/>
      <c r="T20" s="71"/>
      <c r="U20" s="71"/>
      <c r="V20" s="91"/>
      <c r="W20" s="487"/>
      <c r="X20" s="488"/>
      <c r="Y20" s="488"/>
      <c r="Z20" s="488"/>
      <c r="AA20" s="488"/>
      <c r="AB20" s="488"/>
      <c r="AC20" s="488"/>
      <c r="AD20" s="488"/>
      <c r="AE20" s="488"/>
      <c r="AF20" s="488"/>
      <c r="AG20" s="488"/>
      <c r="AH20" s="488"/>
      <c r="AI20" s="489"/>
      <c r="AJ20" s="487"/>
      <c r="AK20" s="488"/>
      <c r="AL20" s="488"/>
      <c r="AM20" s="488"/>
      <c r="AN20" s="488"/>
      <c r="AO20" s="488"/>
      <c r="AP20" s="488"/>
      <c r="AQ20" s="488"/>
      <c r="AR20" s="488"/>
      <c r="AS20" s="488"/>
      <c r="AT20" s="488"/>
      <c r="AU20" s="488"/>
      <c r="AV20" s="597"/>
      <c r="AX20" s="74">
        <v>0.4375</v>
      </c>
    </row>
    <row r="21" spans="1:50" ht="6.75" customHeight="1">
      <c r="A21" s="71"/>
      <c r="B21" s="470"/>
      <c r="C21" s="471"/>
      <c r="D21" s="472"/>
      <c r="E21" s="86"/>
      <c r="F21" s="71"/>
      <c r="G21" s="71"/>
      <c r="H21" s="71"/>
      <c r="I21" s="85"/>
      <c r="J21" s="90"/>
      <c r="K21" s="642"/>
      <c r="L21" s="642"/>
      <c r="M21" s="642"/>
      <c r="N21" s="645"/>
      <c r="O21" s="615"/>
      <c r="P21" s="610"/>
      <c r="Q21" s="610"/>
      <c r="R21" s="611"/>
      <c r="S21" s="641"/>
      <c r="T21" s="642"/>
      <c r="U21" s="642"/>
      <c r="V21" s="91"/>
      <c r="W21" s="90"/>
      <c r="X21" s="642"/>
      <c r="Y21" s="642"/>
      <c r="Z21" s="642"/>
      <c r="AA21" s="645"/>
      <c r="AB21" s="615"/>
      <c r="AC21" s="610"/>
      <c r="AD21" s="610"/>
      <c r="AE21" s="611"/>
      <c r="AF21" s="641"/>
      <c r="AG21" s="642"/>
      <c r="AH21" s="642"/>
      <c r="AI21" s="91"/>
      <c r="AJ21" s="90"/>
      <c r="AK21" s="642"/>
      <c r="AL21" s="642"/>
      <c r="AM21" s="642"/>
      <c r="AN21" s="645"/>
      <c r="AO21" s="615"/>
      <c r="AP21" s="610"/>
      <c r="AQ21" s="610"/>
      <c r="AR21" s="611"/>
      <c r="AS21" s="641"/>
      <c r="AT21" s="642"/>
      <c r="AU21" s="642"/>
      <c r="AV21" s="92"/>
      <c r="AX21" s="74">
        <v>0.44444444444444398</v>
      </c>
    </row>
    <row r="22" spans="1:50" ht="6.75" customHeight="1">
      <c r="A22" s="71"/>
      <c r="B22" s="470">
        <v>0.29166666666666669</v>
      </c>
      <c r="C22" s="471"/>
      <c r="D22" s="472"/>
      <c r="E22" s="316"/>
      <c r="F22" s="71"/>
      <c r="G22" s="71"/>
      <c r="H22" s="71"/>
      <c r="I22" s="85"/>
      <c r="J22" s="93"/>
      <c r="K22" s="660"/>
      <c r="L22" s="660"/>
      <c r="M22" s="660"/>
      <c r="N22" s="661"/>
      <c r="O22" s="616"/>
      <c r="P22" s="612"/>
      <c r="Q22" s="612"/>
      <c r="R22" s="613"/>
      <c r="S22" s="662"/>
      <c r="T22" s="660"/>
      <c r="U22" s="660"/>
      <c r="V22" s="94"/>
      <c r="W22" s="93"/>
      <c r="X22" s="660"/>
      <c r="Y22" s="660"/>
      <c r="Z22" s="660"/>
      <c r="AA22" s="661"/>
      <c r="AB22" s="616"/>
      <c r="AC22" s="612"/>
      <c r="AD22" s="612"/>
      <c r="AE22" s="613"/>
      <c r="AF22" s="662"/>
      <c r="AG22" s="660"/>
      <c r="AH22" s="660"/>
      <c r="AI22" s="94"/>
      <c r="AJ22" s="93"/>
      <c r="AK22" s="660"/>
      <c r="AL22" s="660"/>
      <c r="AM22" s="660"/>
      <c r="AN22" s="661"/>
      <c r="AO22" s="616"/>
      <c r="AP22" s="612"/>
      <c r="AQ22" s="612"/>
      <c r="AR22" s="613"/>
      <c r="AS22" s="662"/>
      <c r="AT22" s="660"/>
      <c r="AU22" s="660"/>
      <c r="AV22" s="92"/>
      <c r="AX22" s="74">
        <v>0.45138888888888901</v>
      </c>
    </row>
    <row r="23" spans="1:50" ht="7.05" customHeight="1">
      <c r="A23" s="71"/>
      <c r="B23" s="470"/>
      <c r="C23" s="471"/>
      <c r="D23" s="472"/>
      <c r="E23" s="86"/>
      <c r="F23" s="71"/>
      <c r="G23" s="71"/>
      <c r="H23" s="71"/>
      <c r="I23" s="85"/>
      <c r="J23" s="95"/>
      <c r="K23" s="656"/>
      <c r="L23" s="656"/>
      <c r="M23" s="656"/>
      <c r="N23" s="657"/>
      <c r="O23" s="614"/>
      <c r="P23" s="608"/>
      <c r="Q23" s="608"/>
      <c r="R23" s="609"/>
      <c r="S23" s="658"/>
      <c r="T23" s="656"/>
      <c r="U23" s="656"/>
      <c r="V23" s="91"/>
      <c r="W23" s="90"/>
      <c r="X23" s="656"/>
      <c r="Y23" s="656"/>
      <c r="Z23" s="656"/>
      <c r="AA23" s="657"/>
      <c r="AB23" s="614"/>
      <c r="AC23" s="608"/>
      <c r="AD23" s="608"/>
      <c r="AE23" s="609"/>
      <c r="AF23" s="658"/>
      <c r="AG23" s="656"/>
      <c r="AH23" s="656"/>
      <c r="AI23" s="91"/>
      <c r="AJ23" s="90"/>
      <c r="AK23" s="656"/>
      <c r="AL23" s="656"/>
      <c r="AM23" s="656"/>
      <c r="AN23" s="657"/>
      <c r="AO23" s="614"/>
      <c r="AP23" s="608"/>
      <c r="AQ23" s="608"/>
      <c r="AR23" s="609"/>
      <c r="AS23" s="658"/>
      <c r="AT23" s="656"/>
      <c r="AU23" s="656"/>
      <c r="AV23" s="92"/>
      <c r="AX23" s="74">
        <v>0.45833333333333298</v>
      </c>
    </row>
    <row r="24" spans="1:50" ht="7.05" customHeight="1">
      <c r="A24" s="71"/>
      <c r="B24" s="473"/>
      <c r="C24" s="474"/>
      <c r="D24" s="475"/>
      <c r="E24" s="86"/>
      <c r="F24" s="71"/>
      <c r="G24" s="71"/>
      <c r="H24" s="71"/>
      <c r="I24" s="85"/>
      <c r="J24" s="96"/>
      <c r="K24" s="642"/>
      <c r="L24" s="642"/>
      <c r="M24" s="642"/>
      <c r="N24" s="645"/>
      <c r="O24" s="615"/>
      <c r="P24" s="610"/>
      <c r="Q24" s="610"/>
      <c r="R24" s="611"/>
      <c r="S24" s="641"/>
      <c r="T24" s="659"/>
      <c r="U24" s="659"/>
      <c r="V24" s="91"/>
      <c r="W24" s="90"/>
      <c r="X24" s="642"/>
      <c r="Y24" s="642"/>
      <c r="Z24" s="642"/>
      <c r="AA24" s="645"/>
      <c r="AB24" s="615"/>
      <c r="AC24" s="610"/>
      <c r="AD24" s="610"/>
      <c r="AE24" s="611"/>
      <c r="AF24" s="641"/>
      <c r="AG24" s="659"/>
      <c r="AH24" s="659"/>
      <c r="AI24" s="91"/>
      <c r="AJ24" s="90"/>
      <c r="AK24" s="642"/>
      <c r="AL24" s="642"/>
      <c r="AM24" s="642"/>
      <c r="AN24" s="645"/>
      <c r="AO24" s="615"/>
      <c r="AP24" s="610"/>
      <c r="AQ24" s="610"/>
      <c r="AR24" s="611"/>
      <c r="AS24" s="641"/>
      <c r="AT24" s="659"/>
      <c r="AU24" s="659"/>
      <c r="AV24" s="92"/>
      <c r="AX24" s="74">
        <v>0.46527777777777801</v>
      </c>
    </row>
    <row r="25" spans="1:50" ht="7.05" customHeight="1">
      <c r="A25" s="71"/>
      <c r="B25" s="473"/>
      <c r="C25" s="474"/>
      <c r="D25" s="475"/>
      <c r="E25" s="86"/>
      <c r="F25" s="97"/>
      <c r="G25" s="98"/>
      <c r="H25" s="98"/>
      <c r="I25" s="99"/>
      <c r="J25" s="96"/>
      <c r="K25" s="642"/>
      <c r="L25" s="642"/>
      <c r="M25" s="642"/>
      <c r="N25" s="645"/>
      <c r="O25" s="615"/>
      <c r="P25" s="610"/>
      <c r="Q25" s="610"/>
      <c r="R25" s="611"/>
      <c r="S25" s="641"/>
      <c r="T25" s="642"/>
      <c r="U25" s="642"/>
      <c r="V25" s="91"/>
      <c r="W25" s="90"/>
      <c r="X25" s="608" t="s">
        <v>239</v>
      </c>
      <c r="Y25" s="608"/>
      <c r="Z25" s="608"/>
      <c r="AA25" s="609"/>
      <c r="AB25" s="614" t="s">
        <v>417</v>
      </c>
      <c r="AC25" s="608"/>
      <c r="AD25" s="608"/>
      <c r="AE25" s="609"/>
      <c r="AF25" s="614" t="s">
        <v>240</v>
      </c>
      <c r="AG25" s="608"/>
      <c r="AH25" s="608"/>
      <c r="AI25" s="91"/>
      <c r="AJ25" s="90"/>
      <c r="AK25" s="642"/>
      <c r="AL25" s="642"/>
      <c r="AM25" s="642"/>
      <c r="AN25" s="645"/>
      <c r="AO25" s="615"/>
      <c r="AP25" s="610"/>
      <c r="AQ25" s="610"/>
      <c r="AR25" s="611"/>
      <c r="AS25" s="641"/>
      <c r="AT25" s="642"/>
      <c r="AU25" s="642"/>
      <c r="AV25" s="92"/>
      <c r="AX25" s="74">
        <v>0.47222222222222199</v>
      </c>
    </row>
    <row r="26" spans="1:50" ht="7.05" customHeight="1">
      <c r="A26" s="71"/>
      <c r="B26" s="470">
        <v>0.33333333333333331</v>
      </c>
      <c r="C26" s="471"/>
      <c r="D26" s="472"/>
      <c r="E26" s="316"/>
      <c r="F26" s="97"/>
      <c r="G26" s="98"/>
      <c r="H26" s="98"/>
      <c r="I26" s="99"/>
      <c r="J26" s="330"/>
      <c r="K26" s="660"/>
      <c r="L26" s="660"/>
      <c r="M26" s="660"/>
      <c r="N26" s="661"/>
      <c r="O26" s="616"/>
      <c r="P26" s="612"/>
      <c r="Q26" s="612"/>
      <c r="R26" s="613"/>
      <c r="S26" s="662"/>
      <c r="T26" s="660"/>
      <c r="U26" s="660"/>
      <c r="V26" s="94"/>
      <c r="W26" s="93"/>
      <c r="X26" s="610"/>
      <c r="Y26" s="610"/>
      <c r="Z26" s="610"/>
      <c r="AA26" s="611"/>
      <c r="AB26" s="615"/>
      <c r="AC26" s="610"/>
      <c r="AD26" s="610"/>
      <c r="AE26" s="611"/>
      <c r="AF26" s="615"/>
      <c r="AG26" s="610"/>
      <c r="AH26" s="610"/>
      <c r="AI26" s="94"/>
      <c r="AJ26" s="93"/>
      <c r="AK26" s="660"/>
      <c r="AL26" s="660"/>
      <c r="AM26" s="660"/>
      <c r="AN26" s="661"/>
      <c r="AO26" s="616"/>
      <c r="AP26" s="612"/>
      <c r="AQ26" s="612"/>
      <c r="AR26" s="613"/>
      <c r="AS26" s="662"/>
      <c r="AT26" s="660"/>
      <c r="AU26" s="660"/>
      <c r="AV26" s="92"/>
      <c r="AX26" s="74">
        <v>0.47916666666666702</v>
      </c>
    </row>
    <row r="27" spans="1:50" ht="7.05" customHeight="1">
      <c r="A27" s="71"/>
      <c r="B27" s="470"/>
      <c r="C27" s="471"/>
      <c r="D27" s="472"/>
      <c r="E27" s="86"/>
      <c r="F27" s="97"/>
      <c r="G27" s="98"/>
      <c r="H27" s="98"/>
      <c r="I27" s="99"/>
      <c r="J27" s="100"/>
      <c r="K27" s="656"/>
      <c r="L27" s="656"/>
      <c r="M27" s="656"/>
      <c r="N27" s="657"/>
      <c r="O27" s="614"/>
      <c r="P27" s="608"/>
      <c r="Q27" s="608"/>
      <c r="R27" s="609"/>
      <c r="S27" s="658"/>
      <c r="T27" s="656"/>
      <c r="U27" s="656"/>
      <c r="V27" s="91"/>
      <c r="W27" s="90"/>
      <c r="X27" s="610"/>
      <c r="Y27" s="610"/>
      <c r="Z27" s="610"/>
      <c r="AA27" s="611"/>
      <c r="AB27" s="615"/>
      <c r="AC27" s="610"/>
      <c r="AD27" s="610"/>
      <c r="AE27" s="611"/>
      <c r="AF27" s="615"/>
      <c r="AG27" s="610"/>
      <c r="AH27" s="610"/>
      <c r="AI27" s="91"/>
      <c r="AJ27" s="90"/>
      <c r="AK27" s="656"/>
      <c r="AL27" s="656"/>
      <c r="AM27" s="656"/>
      <c r="AN27" s="657"/>
      <c r="AO27" s="614"/>
      <c r="AP27" s="608"/>
      <c r="AQ27" s="608"/>
      <c r="AR27" s="609"/>
      <c r="AS27" s="658"/>
      <c r="AT27" s="656"/>
      <c r="AU27" s="656"/>
      <c r="AV27" s="92"/>
      <c r="AX27" s="74">
        <v>0.48611111111111099</v>
      </c>
    </row>
    <row r="28" spans="1:50" ht="7.05" customHeight="1">
      <c r="A28" s="71"/>
      <c r="B28" s="473"/>
      <c r="C28" s="474"/>
      <c r="D28" s="475"/>
      <c r="E28" s="86"/>
      <c r="F28" s="97"/>
      <c r="G28" s="98"/>
      <c r="H28" s="98"/>
      <c r="I28" s="99"/>
      <c r="J28" s="100"/>
      <c r="K28" s="642"/>
      <c r="L28" s="642"/>
      <c r="M28" s="642"/>
      <c r="N28" s="645"/>
      <c r="O28" s="615"/>
      <c r="P28" s="610"/>
      <c r="Q28" s="610"/>
      <c r="R28" s="611"/>
      <c r="S28" s="641"/>
      <c r="T28" s="659"/>
      <c r="U28" s="659"/>
      <c r="V28" s="91"/>
      <c r="W28" s="90"/>
      <c r="X28" s="612"/>
      <c r="Y28" s="612"/>
      <c r="Z28" s="612"/>
      <c r="AA28" s="613"/>
      <c r="AB28" s="616"/>
      <c r="AC28" s="612"/>
      <c r="AD28" s="612"/>
      <c r="AE28" s="613"/>
      <c r="AF28" s="616"/>
      <c r="AG28" s="612"/>
      <c r="AH28" s="612"/>
      <c r="AI28" s="91"/>
      <c r="AJ28" s="90"/>
      <c r="AK28" s="642"/>
      <c r="AL28" s="642"/>
      <c r="AM28" s="642"/>
      <c r="AN28" s="645"/>
      <c r="AO28" s="615"/>
      <c r="AP28" s="610"/>
      <c r="AQ28" s="610"/>
      <c r="AR28" s="611"/>
      <c r="AS28" s="641"/>
      <c r="AT28" s="659"/>
      <c r="AU28" s="659"/>
      <c r="AV28" s="92"/>
      <c r="AX28" s="74">
        <v>0.49305555555555503</v>
      </c>
    </row>
    <row r="29" spans="1:50" ht="7.05" customHeight="1">
      <c r="A29" s="71"/>
      <c r="B29" s="473"/>
      <c r="C29" s="474"/>
      <c r="D29" s="475"/>
      <c r="E29" s="71"/>
      <c r="F29" s="71"/>
      <c r="G29" s="98"/>
      <c r="H29" s="98"/>
      <c r="I29" s="85"/>
      <c r="J29" s="96"/>
      <c r="K29" s="642"/>
      <c r="L29" s="642"/>
      <c r="M29" s="642"/>
      <c r="N29" s="645"/>
      <c r="O29" s="615"/>
      <c r="P29" s="610"/>
      <c r="Q29" s="610"/>
      <c r="R29" s="611"/>
      <c r="S29" s="641"/>
      <c r="T29" s="642"/>
      <c r="U29" s="642"/>
      <c r="V29" s="91"/>
      <c r="W29" s="90"/>
      <c r="X29" s="681" t="s">
        <v>241</v>
      </c>
      <c r="Y29" s="681"/>
      <c r="Z29" s="681"/>
      <c r="AA29" s="650"/>
      <c r="AB29" s="615"/>
      <c r="AC29" s="610"/>
      <c r="AD29" s="610"/>
      <c r="AE29" s="611"/>
      <c r="AF29" s="641"/>
      <c r="AG29" s="642"/>
      <c r="AH29" s="642"/>
      <c r="AI29" s="91"/>
      <c r="AJ29" s="90"/>
      <c r="AK29" s="642"/>
      <c r="AL29" s="642"/>
      <c r="AM29" s="642"/>
      <c r="AN29" s="645"/>
      <c r="AO29" s="615"/>
      <c r="AP29" s="610"/>
      <c r="AQ29" s="610"/>
      <c r="AR29" s="611"/>
      <c r="AS29" s="641"/>
      <c r="AT29" s="642"/>
      <c r="AU29" s="642"/>
      <c r="AV29" s="92"/>
      <c r="AX29" s="74">
        <v>0.5</v>
      </c>
    </row>
    <row r="30" spans="1:50" ht="7.05" customHeight="1">
      <c r="A30" s="71"/>
      <c r="B30" s="470">
        <v>0.375</v>
      </c>
      <c r="C30" s="471"/>
      <c r="D30" s="472"/>
      <c r="E30" s="316"/>
      <c r="F30" s="71"/>
      <c r="G30" s="98"/>
      <c r="H30" s="98"/>
      <c r="I30" s="85"/>
      <c r="J30" s="330"/>
      <c r="K30" s="660"/>
      <c r="L30" s="660"/>
      <c r="M30" s="660"/>
      <c r="N30" s="661"/>
      <c r="O30" s="616"/>
      <c r="P30" s="612"/>
      <c r="Q30" s="612"/>
      <c r="R30" s="613"/>
      <c r="S30" s="662"/>
      <c r="T30" s="660"/>
      <c r="U30" s="660"/>
      <c r="V30" s="94"/>
      <c r="W30" s="93"/>
      <c r="X30" s="651"/>
      <c r="Y30" s="651"/>
      <c r="Z30" s="651"/>
      <c r="AA30" s="652"/>
      <c r="AB30" s="616"/>
      <c r="AC30" s="612"/>
      <c r="AD30" s="612"/>
      <c r="AE30" s="613"/>
      <c r="AF30" s="662"/>
      <c r="AG30" s="660"/>
      <c r="AH30" s="660"/>
      <c r="AI30" s="94"/>
      <c r="AJ30" s="93"/>
      <c r="AK30" s="660"/>
      <c r="AL30" s="660"/>
      <c r="AM30" s="660"/>
      <c r="AN30" s="661"/>
      <c r="AO30" s="616"/>
      <c r="AP30" s="612"/>
      <c r="AQ30" s="612"/>
      <c r="AR30" s="613"/>
      <c r="AS30" s="662"/>
      <c r="AT30" s="660"/>
      <c r="AU30" s="660"/>
      <c r="AV30" s="92"/>
      <c r="AX30" s="74">
        <v>0.50694444444444398</v>
      </c>
    </row>
    <row r="31" spans="1:50" ht="7.05" customHeight="1">
      <c r="A31" s="71"/>
      <c r="B31" s="470"/>
      <c r="C31" s="471"/>
      <c r="D31" s="472"/>
      <c r="E31" s="86"/>
      <c r="F31" s="71"/>
      <c r="G31" s="98"/>
      <c r="H31" s="98"/>
      <c r="I31" s="85"/>
      <c r="J31" s="100"/>
      <c r="K31" s="656"/>
      <c r="L31" s="656"/>
      <c r="M31" s="656"/>
      <c r="N31" s="657"/>
      <c r="O31" s="614"/>
      <c r="P31" s="608"/>
      <c r="Q31" s="608"/>
      <c r="R31" s="609"/>
      <c r="S31" s="658"/>
      <c r="T31" s="656"/>
      <c r="U31" s="656"/>
      <c r="V31" s="91"/>
      <c r="W31" s="90"/>
      <c r="X31" s="627" t="s">
        <v>242</v>
      </c>
      <c r="Y31" s="627"/>
      <c r="Z31" s="627"/>
      <c r="AA31" s="628"/>
      <c r="AB31" s="682" t="s">
        <v>418</v>
      </c>
      <c r="AC31" s="683"/>
      <c r="AD31" s="683"/>
      <c r="AE31" s="684"/>
      <c r="AF31" s="614" t="s">
        <v>419</v>
      </c>
      <c r="AG31" s="608"/>
      <c r="AH31" s="608"/>
      <c r="AI31" s="91"/>
      <c r="AJ31" s="90"/>
      <c r="AK31" s="656"/>
      <c r="AL31" s="656"/>
      <c r="AM31" s="656"/>
      <c r="AN31" s="657"/>
      <c r="AO31" s="614"/>
      <c r="AP31" s="608"/>
      <c r="AQ31" s="608"/>
      <c r="AR31" s="609"/>
      <c r="AS31" s="658"/>
      <c r="AT31" s="656"/>
      <c r="AU31" s="656"/>
      <c r="AV31" s="92"/>
      <c r="AX31" s="74">
        <v>0.51388888888888895</v>
      </c>
    </row>
    <row r="32" spans="1:50" ht="7.05" customHeight="1">
      <c r="A32" s="71"/>
      <c r="B32" s="473"/>
      <c r="C32" s="474"/>
      <c r="D32" s="475"/>
      <c r="E32" s="86"/>
      <c r="F32" s="71"/>
      <c r="G32" s="98"/>
      <c r="H32" s="98"/>
      <c r="I32" s="85"/>
      <c r="J32" s="100"/>
      <c r="K32" s="642"/>
      <c r="L32" s="642"/>
      <c r="M32" s="642"/>
      <c r="N32" s="645"/>
      <c r="O32" s="615"/>
      <c r="P32" s="610"/>
      <c r="Q32" s="610"/>
      <c r="R32" s="611"/>
      <c r="S32" s="641"/>
      <c r="T32" s="659"/>
      <c r="U32" s="659"/>
      <c r="V32" s="91"/>
      <c r="W32" s="90"/>
      <c r="X32" s="630"/>
      <c r="Y32" s="630"/>
      <c r="Z32" s="630"/>
      <c r="AA32" s="631"/>
      <c r="AB32" s="685"/>
      <c r="AC32" s="686"/>
      <c r="AD32" s="686"/>
      <c r="AE32" s="687"/>
      <c r="AF32" s="615"/>
      <c r="AG32" s="610"/>
      <c r="AH32" s="610"/>
      <c r="AI32" s="91"/>
      <c r="AJ32" s="90"/>
      <c r="AK32" s="642"/>
      <c r="AL32" s="642"/>
      <c r="AM32" s="642"/>
      <c r="AN32" s="645"/>
      <c r="AO32" s="615"/>
      <c r="AP32" s="610"/>
      <c r="AQ32" s="610"/>
      <c r="AR32" s="611"/>
      <c r="AS32" s="641"/>
      <c r="AT32" s="659"/>
      <c r="AU32" s="659"/>
      <c r="AV32" s="92"/>
      <c r="AX32" s="74">
        <v>0.52083333333333304</v>
      </c>
    </row>
    <row r="33" spans="1:50" ht="7.05" customHeight="1">
      <c r="A33" s="71"/>
      <c r="B33" s="473"/>
      <c r="C33" s="474"/>
      <c r="D33" s="475"/>
      <c r="E33" s="86"/>
      <c r="F33" s="71"/>
      <c r="G33" s="71"/>
      <c r="H33" s="71"/>
      <c r="I33" s="85"/>
      <c r="J33" s="96"/>
      <c r="K33" s="642"/>
      <c r="L33" s="642"/>
      <c r="M33" s="642"/>
      <c r="N33" s="645"/>
      <c r="O33" s="615"/>
      <c r="P33" s="610"/>
      <c r="Q33" s="610"/>
      <c r="R33" s="611"/>
      <c r="S33" s="641"/>
      <c r="T33" s="642"/>
      <c r="U33" s="642"/>
      <c r="V33" s="91"/>
      <c r="W33" s="90"/>
      <c r="X33" s="630"/>
      <c r="Y33" s="630"/>
      <c r="Z33" s="630"/>
      <c r="AA33" s="631"/>
      <c r="AB33" s="685"/>
      <c r="AC33" s="686"/>
      <c r="AD33" s="686"/>
      <c r="AE33" s="687"/>
      <c r="AF33" s="615"/>
      <c r="AG33" s="610"/>
      <c r="AH33" s="610"/>
      <c r="AI33" s="91"/>
      <c r="AJ33" s="90"/>
      <c r="AK33" s="642"/>
      <c r="AL33" s="642"/>
      <c r="AM33" s="642"/>
      <c r="AN33" s="645"/>
      <c r="AO33" s="615"/>
      <c r="AP33" s="610"/>
      <c r="AQ33" s="610"/>
      <c r="AR33" s="611"/>
      <c r="AS33" s="641"/>
      <c r="AT33" s="642"/>
      <c r="AU33" s="642"/>
      <c r="AV33" s="92"/>
      <c r="AX33" s="74">
        <v>0.52777777777777701</v>
      </c>
    </row>
    <row r="34" spans="1:50" ht="7.05" customHeight="1">
      <c r="A34" s="71"/>
      <c r="B34" s="470">
        <v>0.41666666666666669</v>
      </c>
      <c r="C34" s="471"/>
      <c r="D34" s="472"/>
      <c r="E34" s="316"/>
      <c r="F34" s="71"/>
      <c r="G34" s="71"/>
      <c r="H34" s="71"/>
      <c r="I34" s="85"/>
      <c r="J34" s="330"/>
      <c r="K34" s="660"/>
      <c r="L34" s="660"/>
      <c r="M34" s="660"/>
      <c r="N34" s="661"/>
      <c r="O34" s="616"/>
      <c r="P34" s="612"/>
      <c r="Q34" s="612"/>
      <c r="R34" s="613"/>
      <c r="S34" s="662"/>
      <c r="T34" s="660"/>
      <c r="U34" s="660"/>
      <c r="V34" s="94"/>
      <c r="W34" s="93"/>
      <c r="X34" s="630"/>
      <c r="Y34" s="630"/>
      <c r="Z34" s="630"/>
      <c r="AA34" s="631"/>
      <c r="AB34" s="685"/>
      <c r="AC34" s="686"/>
      <c r="AD34" s="686"/>
      <c r="AE34" s="687"/>
      <c r="AF34" s="615"/>
      <c r="AG34" s="610"/>
      <c r="AH34" s="610"/>
      <c r="AI34" s="94"/>
      <c r="AJ34" s="93"/>
      <c r="AK34" s="660"/>
      <c r="AL34" s="660"/>
      <c r="AM34" s="660"/>
      <c r="AN34" s="661"/>
      <c r="AO34" s="616"/>
      <c r="AP34" s="612"/>
      <c r="AQ34" s="612"/>
      <c r="AR34" s="613"/>
      <c r="AS34" s="662"/>
      <c r="AT34" s="660"/>
      <c r="AU34" s="660"/>
      <c r="AV34" s="92"/>
      <c r="AX34" s="74">
        <v>0.53472222222222199</v>
      </c>
    </row>
    <row r="35" spans="1:50" ht="7.05" customHeight="1">
      <c r="A35" s="71"/>
      <c r="B35" s="470"/>
      <c r="C35" s="471"/>
      <c r="D35" s="472"/>
      <c r="E35" s="86"/>
      <c r="F35" s="71"/>
      <c r="G35" s="71"/>
      <c r="H35" s="71"/>
      <c r="I35" s="85"/>
      <c r="J35" s="100"/>
      <c r="K35" s="647" t="s">
        <v>245</v>
      </c>
      <c r="L35" s="647"/>
      <c r="M35" s="647"/>
      <c r="N35" s="648"/>
      <c r="O35" s="691">
        <v>0.41666666666666669</v>
      </c>
      <c r="P35" s="608"/>
      <c r="Q35" s="608"/>
      <c r="R35" s="609"/>
      <c r="S35" s="658"/>
      <c r="T35" s="656"/>
      <c r="U35" s="656"/>
      <c r="V35" s="91"/>
      <c r="W35" s="90"/>
      <c r="X35" s="630"/>
      <c r="Y35" s="630"/>
      <c r="Z35" s="630"/>
      <c r="AA35" s="631"/>
      <c r="AB35" s="685"/>
      <c r="AC35" s="686"/>
      <c r="AD35" s="686"/>
      <c r="AE35" s="687"/>
      <c r="AF35" s="615"/>
      <c r="AG35" s="610"/>
      <c r="AH35" s="610"/>
      <c r="AI35" s="91"/>
      <c r="AJ35" s="90"/>
      <c r="AK35" s="656"/>
      <c r="AL35" s="656"/>
      <c r="AM35" s="656"/>
      <c r="AN35" s="657"/>
      <c r="AO35" s="614"/>
      <c r="AP35" s="608"/>
      <c r="AQ35" s="608"/>
      <c r="AR35" s="609"/>
      <c r="AS35" s="658"/>
      <c r="AT35" s="656"/>
      <c r="AU35" s="656"/>
      <c r="AV35" s="92"/>
      <c r="AX35" s="74">
        <v>0.54166666666666596</v>
      </c>
    </row>
    <row r="36" spans="1:50" ht="7.05" customHeight="1">
      <c r="A36" s="71"/>
      <c r="B36" s="473"/>
      <c r="C36" s="474"/>
      <c r="D36" s="475"/>
      <c r="E36" s="86"/>
      <c r="F36" s="71"/>
      <c r="G36" s="71"/>
      <c r="H36" s="71"/>
      <c r="I36" s="85"/>
      <c r="J36" s="100"/>
      <c r="K36" s="681"/>
      <c r="L36" s="681"/>
      <c r="M36" s="681"/>
      <c r="N36" s="650"/>
      <c r="O36" s="615"/>
      <c r="P36" s="610"/>
      <c r="Q36" s="610"/>
      <c r="R36" s="611"/>
      <c r="S36" s="641"/>
      <c r="T36" s="659"/>
      <c r="U36" s="659"/>
      <c r="V36" s="91"/>
      <c r="W36" s="90"/>
      <c r="X36" s="630"/>
      <c r="Y36" s="630"/>
      <c r="Z36" s="630"/>
      <c r="AA36" s="631"/>
      <c r="AB36" s="685"/>
      <c r="AC36" s="686"/>
      <c r="AD36" s="686"/>
      <c r="AE36" s="687"/>
      <c r="AF36" s="615"/>
      <c r="AG36" s="610"/>
      <c r="AH36" s="610"/>
      <c r="AI36" s="91"/>
      <c r="AJ36" s="90"/>
      <c r="AK36" s="642"/>
      <c r="AL36" s="642"/>
      <c r="AM36" s="642"/>
      <c r="AN36" s="645"/>
      <c r="AO36" s="615"/>
      <c r="AP36" s="610"/>
      <c r="AQ36" s="610"/>
      <c r="AR36" s="611"/>
      <c r="AS36" s="641"/>
      <c r="AT36" s="659"/>
      <c r="AU36" s="659"/>
      <c r="AV36" s="92"/>
      <c r="AX36" s="74">
        <v>0.54861111111111105</v>
      </c>
    </row>
    <row r="37" spans="1:50" ht="7.05" customHeight="1">
      <c r="A37" s="71"/>
      <c r="B37" s="473"/>
      <c r="C37" s="474"/>
      <c r="D37" s="475"/>
      <c r="E37" s="86"/>
      <c r="F37" s="71"/>
      <c r="G37" s="71"/>
      <c r="H37" s="71"/>
      <c r="I37" s="85"/>
      <c r="J37" s="96"/>
      <c r="K37" s="608" t="s">
        <v>235</v>
      </c>
      <c r="L37" s="608"/>
      <c r="M37" s="608"/>
      <c r="N37" s="609"/>
      <c r="O37" s="617" t="s">
        <v>411</v>
      </c>
      <c r="P37" s="618"/>
      <c r="Q37" s="618"/>
      <c r="R37" s="619"/>
      <c r="S37" s="614" t="s">
        <v>409</v>
      </c>
      <c r="T37" s="608"/>
      <c r="U37" s="608"/>
      <c r="V37" s="91"/>
      <c r="W37" s="90"/>
      <c r="X37" s="630"/>
      <c r="Y37" s="630"/>
      <c r="Z37" s="630"/>
      <c r="AA37" s="631"/>
      <c r="AB37" s="685"/>
      <c r="AC37" s="686"/>
      <c r="AD37" s="686"/>
      <c r="AE37" s="687"/>
      <c r="AF37" s="615"/>
      <c r="AG37" s="610"/>
      <c r="AH37" s="610"/>
      <c r="AI37" s="91"/>
      <c r="AJ37" s="90"/>
      <c r="AK37" s="642"/>
      <c r="AL37" s="642"/>
      <c r="AM37" s="642"/>
      <c r="AN37" s="645"/>
      <c r="AO37" s="615"/>
      <c r="AP37" s="610"/>
      <c r="AQ37" s="610"/>
      <c r="AR37" s="611"/>
      <c r="AS37" s="641"/>
      <c r="AT37" s="642"/>
      <c r="AU37" s="642"/>
      <c r="AV37" s="92"/>
      <c r="AX37" s="74">
        <v>0.55555555555555503</v>
      </c>
    </row>
    <row r="38" spans="1:50" ht="7.05" customHeight="1">
      <c r="A38" s="71"/>
      <c r="B38" s="470">
        <v>0.45833333333333331</v>
      </c>
      <c r="C38" s="471"/>
      <c r="D38" s="472"/>
      <c r="E38" s="316"/>
      <c r="F38" s="71"/>
      <c r="G38" s="71"/>
      <c r="H38" s="71"/>
      <c r="I38" s="85"/>
      <c r="J38" s="330"/>
      <c r="K38" s="610"/>
      <c r="L38" s="610"/>
      <c r="M38" s="610"/>
      <c r="N38" s="611"/>
      <c r="O38" s="620"/>
      <c r="P38" s="621"/>
      <c r="Q38" s="621"/>
      <c r="R38" s="622"/>
      <c r="S38" s="615"/>
      <c r="T38" s="610"/>
      <c r="U38" s="610"/>
      <c r="V38" s="94"/>
      <c r="W38" s="93"/>
      <c r="X38" s="630"/>
      <c r="Y38" s="630"/>
      <c r="Z38" s="630"/>
      <c r="AA38" s="631"/>
      <c r="AB38" s="685"/>
      <c r="AC38" s="686"/>
      <c r="AD38" s="686"/>
      <c r="AE38" s="687"/>
      <c r="AF38" s="615"/>
      <c r="AG38" s="610"/>
      <c r="AH38" s="610"/>
      <c r="AI38" s="94"/>
      <c r="AJ38" s="93"/>
      <c r="AK38" s="660"/>
      <c r="AL38" s="660"/>
      <c r="AM38" s="660"/>
      <c r="AN38" s="661"/>
      <c r="AO38" s="616"/>
      <c r="AP38" s="612"/>
      <c r="AQ38" s="612"/>
      <c r="AR38" s="613"/>
      <c r="AS38" s="662"/>
      <c r="AT38" s="660"/>
      <c r="AU38" s="660"/>
      <c r="AV38" s="92"/>
      <c r="AX38" s="74">
        <v>0.5625</v>
      </c>
    </row>
    <row r="39" spans="1:50" ht="7.05" customHeight="1">
      <c r="A39" s="71"/>
      <c r="B39" s="470"/>
      <c r="C39" s="471"/>
      <c r="D39" s="472"/>
      <c r="E39" s="86"/>
      <c r="F39" s="491" t="s">
        <v>272</v>
      </c>
      <c r="G39" s="491"/>
      <c r="H39" s="491" t="s">
        <v>275</v>
      </c>
      <c r="I39" s="492"/>
      <c r="J39" s="100"/>
      <c r="K39" s="610"/>
      <c r="L39" s="610"/>
      <c r="M39" s="610"/>
      <c r="N39" s="611"/>
      <c r="O39" s="620"/>
      <c r="P39" s="621"/>
      <c r="Q39" s="621"/>
      <c r="R39" s="622"/>
      <c r="S39" s="615"/>
      <c r="T39" s="610"/>
      <c r="U39" s="610"/>
      <c r="V39" s="91"/>
      <c r="W39" s="90"/>
      <c r="X39" s="630"/>
      <c r="Y39" s="630"/>
      <c r="Z39" s="630"/>
      <c r="AA39" s="631"/>
      <c r="AB39" s="685"/>
      <c r="AC39" s="686"/>
      <c r="AD39" s="686"/>
      <c r="AE39" s="687"/>
      <c r="AF39" s="615"/>
      <c r="AG39" s="610"/>
      <c r="AH39" s="610"/>
      <c r="AI39" s="91"/>
      <c r="AJ39" s="90"/>
      <c r="AK39" s="656"/>
      <c r="AL39" s="656"/>
      <c r="AM39" s="656"/>
      <c r="AN39" s="657"/>
      <c r="AO39" s="614"/>
      <c r="AP39" s="608"/>
      <c r="AQ39" s="608"/>
      <c r="AR39" s="609"/>
      <c r="AS39" s="658"/>
      <c r="AT39" s="656"/>
      <c r="AU39" s="656"/>
      <c r="AV39" s="92"/>
      <c r="AX39" s="74">
        <v>0.56944444444444398</v>
      </c>
    </row>
    <row r="40" spans="1:50" ht="7.05" customHeight="1">
      <c r="A40" s="71"/>
      <c r="B40" s="473"/>
      <c r="C40" s="474"/>
      <c r="D40" s="475"/>
      <c r="E40" s="86"/>
      <c r="F40" s="491"/>
      <c r="G40" s="491"/>
      <c r="H40" s="491"/>
      <c r="I40" s="492"/>
      <c r="J40" s="100"/>
      <c r="K40" s="610"/>
      <c r="L40" s="610"/>
      <c r="M40" s="610"/>
      <c r="N40" s="611"/>
      <c r="O40" s="620"/>
      <c r="P40" s="621"/>
      <c r="Q40" s="621"/>
      <c r="R40" s="622"/>
      <c r="S40" s="615"/>
      <c r="T40" s="610"/>
      <c r="U40" s="610"/>
      <c r="V40" s="91"/>
      <c r="W40" s="90"/>
      <c r="X40" s="630"/>
      <c r="Y40" s="630"/>
      <c r="Z40" s="630"/>
      <c r="AA40" s="631"/>
      <c r="AB40" s="685"/>
      <c r="AC40" s="686"/>
      <c r="AD40" s="686"/>
      <c r="AE40" s="687"/>
      <c r="AF40" s="615"/>
      <c r="AG40" s="610"/>
      <c r="AH40" s="610"/>
      <c r="AI40" s="91"/>
      <c r="AJ40" s="90"/>
      <c r="AK40" s="642"/>
      <c r="AL40" s="642"/>
      <c r="AM40" s="642"/>
      <c r="AN40" s="645"/>
      <c r="AO40" s="615"/>
      <c r="AP40" s="610"/>
      <c r="AQ40" s="610"/>
      <c r="AR40" s="611"/>
      <c r="AS40" s="641"/>
      <c r="AT40" s="659"/>
      <c r="AU40" s="659"/>
      <c r="AV40" s="92"/>
      <c r="AX40" s="74">
        <v>0.57638888888888795</v>
      </c>
    </row>
    <row r="41" spans="1:50" ht="7.05" customHeight="1">
      <c r="A41" s="71"/>
      <c r="B41" s="473"/>
      <c r="C41" s="474"/>
      <c r="D41" s="475"/>
      <c r="E41" s="86"/>
      <c r="F41" s="491"/>
      <c r="G41" s="491"/>
      <c r="H41" s="491"/>
      <c r="I41" s="492"/>
      <c r="J41" s="96"/>
      <c r="K41" s="610"/>
      <c r="L41" s="610"/>
      <c r="M41" s="610"/>
      <c r="N41" s="611"/>
      <c r="O41" s="620"/>
      <c r="P41" s="621"/>
      <c r="Q41" s="621"/>
      <c r="R41" s="622"/>
      <c r="S41" s="615"/>
      <c r="T41" s="610"/>
      <c r="U41" s="610"/>
      <c r="V41" s="91"/>
      <c r="W41" s="90"/>
      <c r="X41" s="630"/>
      <c r="Y41" s="630"/>
      <c r="Z41" s="630"/>
      <c r="AA41" s="631"/>
      <c r="AB41" s="685"/>
      <c r="AC41" s="686"/>
      <c r="AD41" s="686"/>
      <c r="AE41" s="687"/>
      <c r="AF41" s="615"/>
      <c r="AG41" s="610"/>
      <c r="AH41" s="610"/>
      <c r="AI41" s="91"/>
      <c r="AJ41" s="90"/>
      <c r="AK41" s="642"/>
      <c r="AL41" s="642"/>
      <c r="AM41" s="642"/>
      <c r="AN41" s="645"/>
      <c r="AO41" s="615"/>
      <c r="AP41" s="610"/>
      <c r="AQ41" s="610"/>
      <c r="AR41" s="611"/>
      <c r="AS41" s="641"/>
      <c r="AT41" s="642"/>
      <c r="AU41" s="642"/>
      <c r="AV41" s="92"/>
      <c r="AX41" s="74">
        <v>0.58333333333333304</v>
      </c>
    </row>
    <row r="42" spans="1:50" ht="7.05" customHeight="1">
      <c r="A42" s="71"/>
      <c r="B42" s="470">
        <v>0.5</v>
      </c>
      <c r="C42" s="471"/>
      <c r="D42" s="472"/>
      <c r="E42" s="316"/>
      <c r="F42" s="491"/>
      <c r="G42" s="491"/>
      <c r="H42" s="491"/>
      <c r="I42" s="492"/>
      <c r="J42" s="330"/>
      <c r="K42" s="612"/>
      <c r="L42" s="612"/>
      <c r="M42" s="612"/>
      <c r="N42" s="613"/>
      <c r="O42" s="620"/>
      <c r="P42" s="621"/>
      <c r="Q42" s="621"/>
      <c r="R42" s="622"/>
      <c r="S42" s="615"/>
      <c r="T42" s="610"/>
      <c r="U42" s="610"/>
      <c r="V42" s="94"/>
      <c r="W42" s="93"/>
      <c r="X42" s="633"/>
      <c r="Y42" s="633"/>
      <c r="Z42" s="633"/>
      <c r="AA42" s="634"/>
      <c r="AB42" s="688"/>
      <c r="AC42" s="689"/>
      <c r="AD42" s="689"/>
      <c r="AE42" s="690"/>
      <c r="AF42" s="616"/>
      <c r="AG42" s="612"/>
      <c r="AH42" s="612"/>
      <c r="AI42" s="94"/>
      <c r="AJ42" s="93"/>
      <c r="AK42" s="660"/>
      <c r="AL42" s="660"/>
      <c r="AM42" s="660"/>
      <c r="AN42" s="661"/>
      <c r="AO42" s="616"/>
      <c r="AP42" s="612"/>
      <c r="AQ42" s="612"/>
      <c r="AR42" s="613"/>
      <c r="AS42" s="662"/>
      <c r="AT42" s="660"/>
      <c r="AU42" s="660"/>
      <c r="AV42" s="92"/>
    </row>
    <row r="43" spans="1:50" ht="7.05" customHeight="1">
      <c r="A43" s="71"/>
      <c r="B43" s="470"/>
      <c r="C43" s="471"/>
      <c r="D43" s="472"/>
      <c r="E43" s="86"/>
      <c r="F43" s="493" t="s">
        <v>273</v>
      </c>
      <c r="G43" s="493"/>
      <c r="H43" s="493" t="s">
        <v>273</v>
      </c>
      <c r="I43" s="494"/>
      <c r="J43" s="100"/>
      <c r="K43" s="608" t="s">
        <v>410</v>
      </c>
      <c r="L43" s="608"/>
      <c r="M43" s="608"/>
      <c r="N43" s="609"/>
      <c r="O43" s="620"/>
      <c r="P43" s="621"/>
      <c r="Q43" s="621"/>
      <c r="R43" s="622"/>
      <c r="S43" s="615"/>
      <c r="T43" s="610"/>
      <c r="U43" s="610"/>
      <c r="V43" s="91"/>
      <c r="W43" s="90"/>
      <c r="X43" s="608" t="s">
        <v>243</v>
      </c>
      <c r="Y43" s="608"/>
      <c r="Z43" s="608"/>
      <c r="AA43" s="609"/>
      <c r="AB43" s="614" t="s">
        <v>420</v>
      </c>
      <c r="AC43" s="608"/>
      <c r="AD43" s="608"/>
      <c r="AE43" s="609"/>
      <c r="AF43" s="614" t="s">
        <v>240</v>
      </c>
      <c r="AG43" s="608"/>
      <c r="AH43" s="608"/>
      <c r="AI43" s="91"/>
      <c r="AJ43" s="90"/>
      <c r="AK43" s="656"/>
      <c r="AL43" s="656"/>
      <c r="AM43" s="656"/>
      <c r="AN43" s="657"/>
      <c r="AO43" s="614"/>
      <c r="AP43" s="608"/>
      <c r="AQ43" s="608"/>
      <c r="AR43" s="609"/>
      <c r="AS43" s="658"/>
      <c r="AT43" s="656"/>
      <c r="AU43" s="656"/>
      <c r="AV43" s="92"/>
    </row>
    <row r="44" spans="1:50" ht="7.05" customHeight="1">
      <c r="A44" s="71"/>
      <c r="B44" s="473"/>
      <c r="C44" s="474"/>
      <c r="D44" s="475"/>
      <c r="E44" s="86"/>
      <c r="F44" s="493"/>
      <c r="G44" s="493"/>
      <c r="H44" s="493"/>
      <c r="I44" s="494"/>
      <c r="J44" s="100"/>
      <c r="K44" s="610"/>
      <c r="L44" s="610"/>
      <c r="M44" s="610"/>
      <c r="N44" s="611"/>
      <c r="O44" s="620"/>
      <c r="P44" s="621"/>
      <c r="Q44" s="621"/>
      <c r="R44" s="622"/>
      <c r="S44" s="615"/>
      <c r="T44" s="610"/>
      <c r="U44" s="610"/>
      <c r="V44" s="91"/>
      <c r="W44" s="90"/>
      <c r="X44" s="610"/>
      <c r="Y44" s="610"/>
      <c r="Z44" s="610"/>
      <c r="AA44" s="611"/>
      <c r="AB44" s="615"/>
      <c r="AC44" s="610"/>
      <c r="AD44" s="610"/>
      <c r="AE44" s="611"/>
      <c r="AF44" s="615"/>
      <c r="AG44" s="610"/>
      <c r="AH44" s="610"/>
      <c r="AI44" s="91"/>
      <c r="AJ44" s="90"/>
      <c r="AK44" s="642"/>
      <c r="AL44" s="642"/>
      <c r="AM44" s="642"/>
      <c r="AN44" s="645"/>
      <c r="AO44" s="615"/>
      <c r="AP44" s="610"/>
      <c r="AQ44" s="610"/>
      <c r="AR44" s="611"/>
      <c r="AS44" s="641"/>
      <c r="AT44" s="659"/>
      <c r="AU44" s="659"/>
      <c r="AV44" s="92"/>
    </row>
    <row r="45" spans="1:50" ht="7.05" customHeight="1">
      <c r="A45" s="71"/>
      <c r="B45" s="473"/>
      <c r="C45" s="474"/>
      <c r="D45" s="475"/>
      <c r="E45" s="86"/>
      <c r="F45" s="495">
        <v>0.375</v>
      </c>
      <c r="G45" s="495"/>
      <c r="H45" s="495">
        <v>0.375</v>
      </c>
      <c r="I45" s="496"/>
      <c r="J45" s="96"/>
      <c r="K45" s="610"/>
      <c r="L45" s="610"/>
      <c r="M45" s="610"/>
      <c r="N45" s="611"/>
      <c r="O45" s="620"/>
      <c r="P45" s="621"/>
      <c r="Q45" s="621"/>
      <c r="R45" s="622"/>
      <c r="S45" s="615"/>
      <c r="T45" s="610"/>
      <c r="U45" s="610"/>
      <c r="V45" s="91"/>
      <c r="W45" s="90"/>
      <c r="X45" s="610"/>
      <c r="Y45" s="610"/>
      <c r="Z45" s="610"/>
      <c r="AA45" s="611"/>
      <c r="AB45" s="615"/>
      <c r="AC45" s="610"/>
      <c r="AD45" s="610"/>
      <c r="AE45" s="611"/>
      <c r="AF45" s="615"/>
      <c r="AG45" s="610"/>
      <c r="AH45" s="610"/>
      <c r="AI45" s="91"/>
      <c r="AJ45" s="90"/>
      <c r="AK45" s="642"/>
      <c r="AL45" s="642"/>
      <c r="AM45" s="642"/>
      <c r="AN45" s="645"/>
      <c r="AO45" s="615"/>
      <c r="AP45" s="610"/>
      <c r="AQ45" s="610"/>
      <c r="AR45" s="611"/>
      <c r="AS45" s="641"/>
      <c r="AT45" s="642"/>
      <c r="AU45" s="642"/>
      <c r="AV45" s="92"/>
    </row>
    <row r="46" spans="1:50" ht="7.05" customHeight="1">
      <c r="A46" s="71"/>
      <c r="B46" s="470">
        <v>0.54166666666666663</v>
      </c>
      <c r="C46" s="471"/>
      <c r="D46" s="472"/>
      <c r="E46" s="316"/>
      <c r="F46" s="495"/>
      <c r="G46" s="495"/>
      <c r="H46" s="495"/>
      <c r="I46" s="496"/>
      <c r="J46" s="330"/>
      <c r="K46" s="612"/>
      <c r="L46" s="612"/>
      <c r="M46" s="612"/>
      <c r="N46" s="613"/>
      <c r="O46" s="620"/>
      <c r="P46" s="621"/>
      <c r="Q46" s="621"/>
      <c r="R46" s="622"/>
      <c r="S46" s="615"/>
      <c r="T46" s="610"/>
      <c r="U46" s="610"/>
      <c r="V46" s="94"/>
      <c r="W46" s="93"/>
      <c r="X46" s="612"/>
      <c r="Y46" s="612"/>
      <c r="Z46" s="612"/>
      <c r="AA46" s="613"/>
      <c r="AB46" s="616"/>
      <c r="AC46" s="612"/>
      <c r="AD46" s="612"/>
      <c r="AE46" s="613"/>
      <c r="AF46" s="616"/>
      <c r="AG46" s="612"/>
      <c r="AH46" s="612"/>
      <c r="AI46" s="94"/>
      <c r="AJ46" s="93"/>
      <c r="AK46" s="660"/>
      <c r="AL46" s="660"/>
      <c r="AM46" s="660"/>
      <c r="AN46" s="661"/>
      <c r="AO46" s="616"/>
      <c r="AP46" s="612"/>
      <c r="AQ46" s="612"/>
      <c r="AR46" s="613"/>
      <c r="AS46" s="662"/>
      <c r="AT46" s="660"/>
      <c r="AU46" s="660"/>
      <c r="AV46" s="92"/>
    </row>
    <row r="47" spans="1:50" ht="7.05" customHeight="1">
      <c r="A47" s="71"/>
      <c r="B47" s="470"/>
      <c r="C47" s="471"/>
      <c r="D47" s="472"/>
      <c r="E47" s="86"/>
      <c r="F47" s="491" t="s">
        <v>75</v>
      </c>
      <c r="G47" s="491"/>
      <c r="H47" s="491" t="s">
        <v>75</v>
      </c>
      <c r="I47" s="492"/>
      <c r="J47" s="100"/>
      <c r="K47" s="608" t="s">
        <v>235</v>
      </c>
      <c r="L47" s="608"/>
      <c r="M47" s="608"/>
      <c r="N47" s="609"/>
      <c r="O47" s="620"/>
      <c r="P47" s="621"/>
      <c r="Q47" s="621"/>
      <c r="R47" s="622"/>
      <c r="S47" s="615"/>
      <c r="T47" s="610"/>
      <c r="U47" s="610"/>
      <c r="V47" s="91"/>
      <c r="W47" s="90"/>
      <c r="X47" s="608" t="s">
        <v>270</v>
      </c>
      <c r="Y47" s="608"/>
      <c r="Z47" s="608"/>
      <c r="AA47" s="609"/>
      <c r="AB47" s="663" t="s">
        <v>421</v>
      </c>
      <c r="AC47" s="664"/>
      <c r="AD47" s="664"/>
      <c r="AE47" s="665"/>
      <c r="AF47" s="626" t="s">
        <v>422</v>
      </c>
      <c r="AG47" s="627"/>
      <c r="AH47" s="627"/>
      <c r="AI47" s="91"/>
      <c r="AJ47" s="90"/>
      <c r="AK47" s="656"/>
      <c r="AL47" s="656"/>
      <c r="AM47" s="656"/>
      <c r="AN47" s="657"/>
      <c r="AO47" s="614"/>
      <c r="AP47" s="608"/>
      <c r="AQ47" s="608"/>
      <c r="AR47" s="609"/>
      <c r="AS47" s="658"/>
      <c r="AT47" s="656"/>
      <c r="AU47" s="656"/>
      <c r="AV47" s="92"/>
    </row>
    <row r="48" spans="1:50" ht="7.05" customHeight="1">
      <c r="A48" s="71"/>
      <c r="B48" s="473"/>
      <c r="C48" s="474"/>
      <c r="D48" s="475"/>
      <c r="E48" s="86"/>
      <c r="F48" s="491"/>
      <c r="G48" s="491"/>
      <c r="H48" s="491"/>
      <c r="I48" s="492"/>
      <c r="J48" s="100"/>
      <c r="K48" s="610"/>
      <c r="L48" s="610"/>
      <c r="M48" s="610"/>
      <c r="N48" s="611"/>
      <c r="O48" s="620"/>
      <c r="P48" s="621"/>
      <c r="Q48" s="621"/>
      <c r="R48" s="622"/>
      <c r="S48" s="615"/>
      <c r="T48" s="610"/>
      <c r="U48" s="610"/>
      <c r="V48" s="91"/>
      <c r="W48" s="90"/>
      <c r="X48" s="610"/>
      <c r="Y48" s="610"/>
      <c r="Z48" s="610"/>
      <c r="AA48" s="611"/>
      <c r="AB48" s="666"/>
      <c r="AC48" s="667"/>
      <c r="AD48" s="667"/>
      <c r="AE48" s="668"/>
      <c r="AF48" s="629"/>
      <c r="AG48" s="630"/>
      <c r="AH48" s="630"/>
      <c r="AI48" s="91"/>
      <c r="AJ48" s="90"/>
      <c r="AK48" s="642"/>
      <c r="AL48" s="642"/>
      <c r="AM48" s="642"/>
      <c r="AN48" s="645"/>
      <c r="AO48" s="615"/>
      <c r="AP48" s="610"/>
      <c r="AQ48" s="610"/>
      <c r="AR48" s="611"/>
      <c r="AS48" s="641"/>
      <c r="AT48" s="659"/>
      <c r="AU48" s="659"/>
      <c r="AV48" s="92"/>
    </row>
    <row r="49" spans="1:48" ht="7.05" customHeight="1">
      <c r="A49" s="71"/>
      <c r="B49" s="473"/>
      <c r="C49" s="474"/>
      <c r="D49" s="475"/>
      <c r="E49" s="86"/>
      <c r="F49" s="582">
        <v>0.66666666666666663</v>
      </c>
      <c r="G49" s="582"/>
      <c r="H49" s="583">
        <v>0.875</v>
      </c>
      <c r="I49" s="584"/>
      <c r="J49" s="96"/>
      <c r="K49" s="610"/>
      <c r="L49" s="610"/>
      <c r="M49" s="610"/>
      <c r="N49" s="611"/>
      <c r="O49" s="620"/>
      <c r="P49" s="621"/>
      <c r="Q49" s="621"/>
      <c r="R49" s="622"/>
      <c r="S49" s="615"/>
      <c r="T49" s="610"/>
      <c r="U49" s="610"/>
      <c r="V49" s="91"/>
      <c r="W49" s="90"/>
      <c r="X49" s="610"/>
      <c r="Y49" s="610"/>
      <c r="Z49" s="610"/>
      <c r="AA49" s="611"/>
      <c r="AB49" s="666"/>
      <c r="AC49" s="667"/>
      <c r="AD49" s="667"/>
      <c r="AE49" s="668"/>
      <c r="AF49" s="629"/>
      <c r="AG49" s="630"/>
      <c r="AH49" s="630"/>
      <c r="AI49" s="91"/>
      <c r="AJ49" s="90"/>
      <c r="AK49" s="642"/>
      <c r="AL49" s="642"/>
      <c r="AM49" s="642"/>
      <c r="AN49" s="645"/>
      <c r="AO49" s="615"/>
      <c r="AP49" s="610"/>
      <c r="AQ49" s="610"/>
      <c r="AR49" s="611"/>
      <c r="AS49" s="641"/>
      <c r="AT49" s="642"/>
      <c r="AU49" s="642"/>
      <c r="AV49" s="92"/>
    </row>
    <row r="50" spans="1:48" ht="7.05" customHeight="1">
      <c r="A50" s="71"/>
      <c r="B50" s="470">
        <v>0.58333333333333337</v>
      </c>
      <c r="C50" s="471"/>
      <c r="D50" s="472"/>
      <c r="E50" s="316"/>
      <c r="F50" s="582"/>
      <c r="G50" s="582"/>
      <c r="H50" s="583"/>
      <c r="I50" s="584"/>
      <c r="J50" s="330"/>
      <c r="K50" s="610"/>
      <c r="L50" s="610"/>
      <c r="M50" s="610"/>
      <c r="N50" s="611"/>
      <c r="O50" s="620"/>
      <c r="P50" s="621"/>
      <c r="Q50" s="621"/>
      <c r="R50" s="622"/>
      <c r="S50" s="615"/>
      <c r="T50" s="610"/>
      <c r="U50" s="610"/>
      <c r="V50" s="94"/>
      <c r="W50" s="93"/>
      <c r="X50" s="610"/>
      <c r="Y50" s="610"/>
      <c r="Z50" s="610"/>
      <c r="AA50" s="611"/>
      <c r="AB50" s="666"/>
      <c r="AC50" s="667"/>
      <c r="AD50" s="667"/>
      <c r="AE50" s="668"/>
      <c r="AF50" s="629"/>
      <c r="AG50" s="630"/>
      <c r="AH50" s="630"/>
      <c r="AI50" s="94"/>
      <c r="AJ50" s="93"/>
      <c r="AK50" s="660"/>
      <c r="AL50" s="660"/>
      <c r="AM50" s="660"/>
      <c r="AN50" s="661"/>
      <c r="AO50" s="616"/>
      <c r="AP50" s="612"/>
      <c r="AQ50" s="612"/>
      <c r="AR50" s="613"/>
      <c r="AS50" s="662"/>
      <c r="AT50" s="660"/>
      <c r="AU50" s="660"/>
      <c r="AV50" s="92"/>
    </row>
    <row r="51" spans="1:48" ht="7.05" customHeight="1">
      <c r="A51" s="71"/>
      <c r="B51" s="470"/>
      <c r="C51" s="471"/>
      <c r="D51" s="472"/>
      <c r="E51" s="86"/>
      <c r="F51" s="606" t="s">
        <v>274</v>
      </c>
      <c r="G51" s="606"/>
      <c r="H51" s="606" t="s">
        <v>274</v>
      </c>
      <c r="I51" s="607"/>
      <c r="J51" s="100"/>
      <c r="K51" s="610"/>
      <c r="L51" s="610"/>
      <c r="M51" s="610"/>
      <c r="N51" s="611"/>
      <c r="O51" s="620"/>
      <c r="P51" s="621"/>
      <c r="Q51" s="621"/>
      <c r="R51" s="622"/>
      <c r="S51" s="615"/>
      <c r="T51" s="610"/>
      <c r="U51" s="610"/>
      <c r="V51" s="91"/>
      <c r="W51" s="90"/>
      <c r="X51" s="610"/>
      <c r="Y51" s="610"/>
      <c r="Z51" s="610"/>
      <c r="AA51" s="611"/>
      <c r="AB51" s="666"/>
      <c r="AC51" s="667"/>
      <c r="AD51" s="667"/>
      <c r="AE51" s="668"/>
      <c r="AF51" s="629"/>
      <c r="AG51" s="630"/>
      <c r="AH51" s="630"/>
      <c r="AI51" s="91"/>
      <c r="AJ51" s="90"/>
      <c r="AK51" s="656"/>
      <c r="AL51" s="656"/>
      <c r="AM51" s="656"/>
      <c r="AN51" s="657"/>
      <c r="AO51" s="614"/>
      <c r="AP51" s="608"/>
      <c r="AQ51" s="608"/>
      <c r="AR51" s="609"/>
      <c r="AS51" s="658"/>
      <c r="AT51" s="656"/>
      <c r="AU51" s="656"/>
      <c r="AV51" s="92"/>
    </row>
    <row r="52" spans="1:48" ht="7.05" customHeight="1">
      <c r="A52" s="71"/>
      <c r="B52" s="473"/>
      <c r="C52" s="474"/>
      <c r="D52" s="475"/>
      <c r="E52" s="86"/>
      <c r="F52" s="606"/>
      <c r="G52" s="606"/>
      <c r="H52" s="606"/>
      <c r="I52" s="607"/>
      <c r="J52" s="100"/>
      <c r="K52" s="612"/>
      <c r="L52" s="612"/>
      <c r="M52" s="612"/>
      <c r="N52" s="613"/>
      <c r="O52" s="623"/>
      <c r="P52" s="624"/>
      <c r="Q52" s="624"/>
      <c r="R52" s="625"/>
      <c r="S52" s="616"/>
      <c r="T52" s="612"/>
      <c r="U52" s="612"/>
      <c r="V52" s="91"/>
      <c r="W52" s="90"/>
      <c r="X52" s="612"/>
      <c r="Y52" s="612"/>
      <c r="Z52" s="612"/>
      <c r="AA52" s="613"/>
      <c r="AB52" s="669"/>
      <c r="AC52" s="670"/>
      <c r="AD52" s="670"/>
      <c r="AE52" s="671"/>
      <c r="AF52" s="632"/>
      <c r="AG52" s="633"/>
      <c r="AH52" s="633"/>
      <c r="AI52" s="91"/>
      <c r="AJ52" s="90"/>
      <c r="AK52" s="642"/>
      <c r="AL52" s="642"/>
      <c r="AM52" s="642"/>
      <c r="AN52" s="645"/>
      <c r="AO52" s="615"/>
      <c r="AP52" s="610"/>
      <c r="AQ52" s="610"/>
      <c r="AR52" s="611"/>
      <c r="AS52" s="641"/>
      <c r="AT52" s="659"/>
      <c r="AU52" s="659"/>
      <c r="AV52" s="92"/>
    </row>
    <row r="53" spans="1:48" ht="7.05" customHeight="1">
      <c r="A53" s="71"/>
      <c r="B53" s="473"/>
      <c r="C53" s="474"/>
      <c r="D53" s="475"/>
      <c r="E53" s="86"/>
      <c r="F53" s="71"/>
      <c r="G53" s="71"/>
      <c r="H53" s="71"/>
      <c r="I53" s="85"/>
      <c r="J53" s="96"/>
      <c r="K53" s="642"/>
      <c r="L53" s="642"/>
      <c r="M53" s="642"/>
      <c r="N53" s="645"/>
      <c r="O53" s="615"/>
      <c r="P53" s="610"/>
      <c r="Q53" s="610"/>
      <c r="R53" s="611"/>
      <c r="S53" s="641"/>
      <c r="T53" s="642"/>
      <c r="U53" s="642"/>
      <c r="V53" s="91"/>
      <c r="W53" s="90"/>
      <c r="X53" s="681" t="s">
        <v>244</v>
      </c>
      <c r="Y53" s="681"/>
      <c r="Z53" s="681"/>
      <c r="AA53" s="650"/>
      <c r="AB53" s="615"/>
      <c r="AC53" s="610"/>
      <c r="AD53" s="610"/>
      <c r="AE53" s="611"/>
      <c r="AF53" s="641"/>
      <c r="AG53" s="642"/>
      <c r="AH53" s="642"/>
      <c r="AI53" s="91"/>
      <c r="AJ53" s="90"/>
      <c r="AK53" s="642"/>
      <c r="AL53" s="642"/>
      <c r="AM53" s="642"/>
      <c r="AN53" s="645"/>
      <c r="AO53" s="615"/>
      <c r="AP53" s="610"/>
      <c r="AQ53" s="610"/>
      <c r="AR53" s="611"/>
      <c r="AS53" s="641"/>
      <c r="AT53" s="642"/>
      <c r="AU53" s="642"/>
      <c r="AV53" s="92"/>
    </row>
    <row r="54" spans="1:48" ht="7.05" customHeight="1">
      <c r="A54" s="71"/>
      <c r="B54" s="470">
        <v>0.625</v>
      </c>
      <c r="C54" s="471"/>
      <c r="D54" s="472"/>
      <c r="E54" s="316"/>
      <c r="F54" s="71"/>
      <c r="G54" s="71"/>
      <c r="H54" s="71"/>
      <c r="I54" s="85"/>
      <c r="J54" s="330"/>
      <c r="K54" s="660"/>
      <c r="L54" s="660"/>
      <c r="M54" s="660"/>
      <c r="N54" s="661"/>
      <c r="O54" s="616"/>
      <c r="P54" s="612"/>
      <c r="Q54" s="612"/>
      <c r="R54" s="613"/>
      <c r="S54" s="662"/>
      <c r="T54" s="660"/>
      <c r="U54" s="660"/>
      <c r="V54" s="94"/>
      <c r="W54" s="93"/>
      <c r="X54" s="651"/>
      <c r="Y54" s="651"/>
      <c r="Z54" s="651"/>
      <c r="AA54" s="652"/>
      <c r="AB54" s="616"/>
      <c r="AC54" s="612"/>
      <c r="AD54" s="612"/>
      <c r="AE54" s="613"/>
      <c r="AF54" s="662"/>
      <c r="AG54" s="660"/>
      <c r="AH54" s="660"/>
      <c r="AI54" s="94"/>
      <c r="AJ54" s="93"/>
      <c r="AK54" s="660"/>
      <c r="AL54" s="660"/>
      <c r="AM54" s="660"/>
      <c r="AN54" s="661"/>
      <c r="AO54" s="616"/>
      <c r="AP54" s="612"/>
      <c r="AQ54" s="612"/>
      <c r="AR54" s="613"/>
      <c r="AS54" s="662"/>
      <c r="AT54" s="660"/>
      <c r="AU54" s="660"/>
      <c r="AV54" s="92"/>
    </row>
    <row r="55" spans="1:48" ht="7.05" customHeight="1">
      <c r="A55" s="71"/>
      <c r="B55" s="470"/>
      <c r="C55" s="471"/>
      <c r="D55" s="472"/>
      <c r="E55" s="86"/>
      <c r="F55" s="71"/>
      <c r="G55" s="71"/>
      <c r="H55" s="71"/>
      <c r="I55" s="85"/>
      <c r="J55" s="100"/>
      <c r="K55" s="608" t="s">
        <v>43</v>
      </c>
      <c r="L55" s="608"/>
      <c r="M55" s="608"/>
      <c r="N55" s="609"/>
      <c r="O55" s="626" t="s">
        <v>412</v>
      </c>
      <c r="P55" s="627"/>
      <c r="Q55" s="627"/>
      <c r="R55" s="628"/>
      <c r="S55" s="614" t="s">
        <v>413</v>
      </c>
      <c r="T55" s="608"/>
      <c r="U55" s="608"/>
      <c r="V55" s="91"/>
      <c r="W55" s="90"/>
      <c r="X55" s="656"/>
      <c r="Y55" s="656"/>
      <c r="Z55" s="656"/>
      <c r="AA55" s="657"/>
      <c r="AB55" s="614"/>
      <c r="AC55" s="608"/>
      <c r="AD55" s="608"/>
      <c r="AE55" s="609"/>
      <c r="AF55" s="658"/>
      <c r="AG55" s="656"/>
      <c r="AH55" s="656"/>
      <c r="AI55" s="91"/>
      <c r="AJ55" s="90"/>
      <c r="AK55" s="656"/>
      <c r="AL55" s="656"/>
      <c r="AM55" s="656"/>
      <c r="AN55" s="657"/>
      <c r="AO55" s="614"/>
      <c r="AP55" s="608"/>
      <c r="AQ55" s="608"/>
      <c r="AR55" s="609"/>
      <c r="AS55" s="658"/>
      <c r="AT55" s="656"/>
      <c r="AU55" s="656"/>
      <c r="AV55" s="92"/>
    </row>
    <row r="56" spans="1:48" ht="7.05" customHeight="1">
      <c r="A56" s="71"/>
      <c r="B56" s="473"/>
      <c r="C56" s="474"/>
      <c r="D56" s="475"/>
      <c r="E56" s="86"/>
      <c r="F56" s="71"/>
      <c r="G56" s="71"/>
      <c r="H56" s="71"/>
      <c r="I56" s="85"/>
      <c r="J56" s="100"/>
      <c r="K56" s="610"/>
      <c r="L56" s="610"/>
      <c r="M56" s="610"/>
      <c r="N56" s="611"/>
      <c r="O56" s="629"/>
      <c r="P56" s="630"/>
      <c r="Q56" s="630"/>
      <c r="R56" s="631"/>
      <c r="S56" s="615"/>
      <c r="T56" s="610"/>
      <c r="U56" s="610"/>
      <c r="V56" s="91"/>
      <c r="W56" s="90"/>
      <c r="X56" s="642"/>
      <c r="Y56" s="642"/>
      <c r="Z56" s="642"/>
      <c r="AA56" s="645"/>
      <c r="AB56" s="615"/>
      <c r="AC56" s="610"/>
      <c r="AD56" s="610"/>
      <c r="AE56" s="611"/>
      <c r="AF56" s="641"/>
      <c r="AG56" s="659"/>
      <c r="AH56" s="659"/>
      <c r="AI56" s="91"/>
      <c r="AJ56" s="90"/>
      <c r="AK56" s="642"/>
      <c r="AL56" s="642"/>
      <c r="AM56" s="642"/>
      <c r="AN56" s="645"/>
      <c r="AO56" s="615"/>
      <c r="AP56" s="610"/>
      <c r="AQ56" s="610"/>
      <c r="AR56" s="611"/>
      <c r="AS56" s="641"/>
      <c r="AT56" s="659"/>
      <c r="AU56" s="659"/>
      <c r="AV56" s="92"/>
    </row>
    <row r="57" spans="1:48" ht="7.05" customHeight="1">
      <c r="A57" s="71"/>
      <c r="B57" s="473"/>
      <c r="C57" s="474"/>
      <c r="D57" s="475"/>
      <c r="E57" s="86"/>
      <c r="F57" s="71"/>
      <c r="G57" s="71"/>
      <c r="H57" s="71"/>
      <c r="I57" s="85"/>
      <c r="J57" s="86"/>
      <c r="K57" s="610"/>
      <c r="L57" s="610"/>
      <c r="M57" s="610"/>
      <c r="N57" s="611"/>
      <c r="O57" s="629"/>
      <c r="P57" s="630"/>
      <c r="Q57" s="630"/>
      <c r="R57" s="631"/>
      <c r="S57" s="615"/>
      <c r="T57" s="610"/>
      <c r="U57" s="610"/>
      <c r="V57" s="91"/>
      <c r="W57" s="90"/>
      <c r="X57" s="642"/>
      <c r="Y57" s="642"/>
      <c r="Z57" s="642"/>
      <c r="AA57" s="645"/>
      <c r="AB57" s="615"/>
      <c r="AC57" s="610"/>
      <c r="AD57" s="610"/>
      <c r="AE57" s="611"/>
      <c r="AF57" s="641"/>
      <c r="AG57" s="642"/>
      <c r="AH57" s="642"/>
      <c r="AI57" s="91"/>
      <c r="AJ57" s="90"/>
      <c r="AK57" s="642"/>
      <c r="AL57" s="642"/>
      <c r="AM57" s="642"/>
      <c r="AN57" s="642"/>
      <c r="AO57" s="641"/>
      <c r="AP57" s="659"/>
      <c r="AQ57" s="659"/>
      <c r="AR57" s="645"/>
      <c r="AS57" s="642"/>
      <c r="AT57" s="642"/>
      <c r="AU57" s="642"/>
      <c r="AV57" s="92"/>
    </row>
    <row r="58" spans="1:48" ht="7.05" customHeight="1" thickBot="1">
      <c r="A58" s="71"/>
      <c r="B58" s="470">
        <v>0.66666666666666663</v>
      </c>
      <c r="C58" s="471"/>
      <c r="D58" s="472"/>
      <c r="E58" s="316"/>
      <c r="F58" s="71"/>
      <c r="G58" s="71"/>
      <c r="H58" s="71"/>
      <c r="I58" s="85"/>
      <c r="J58" s="316"/>
      <c r="K58" s="610"/>
      <c r="L58" s="610"/>
      <c r="M58" s="610"/>
      <c r="N58" s="611"/>
      <c r="O58" s="629"/>
      <c r="P58" s="630"/>
      <c r="Q58" s="630"/>
      <c r="R58" s="631"/>
      <c r="S58" s="615"/>
      <c r="T58" s="610"/>
      <c r="U58" s="610"/>
      <c r="V58" s="94"/>
      <c r="W58" s="93"/>
      <c r="X58" s="660"/>
      <c r="Y58" s="660"/>
      <c r="Z58" s="660"/>
      <c r="AA58" s="661"/>
      <c r="AB58" s="616"/>
      <c r="AC58" s="612"/>
      <c r="AD58" s="612"/>
      <c r="AE58" s="613"/>
      <c r="AF58" s="662"/>
      <c r="AG58" s="660"/>
      <c r="AH58" s="660"/>
      <c r="AI58" s="94"/>
      <c r="AJ58" s="90"/>
      <c r="AK58" s="678"/>
      <c r="AL58" s="678"/>
      <c r="AM58" s="678"/>
      <c r="AN58" s="678"/>
      <c r="AO58" s="679"/>
      <c r="AP58" s="678"/>
      <c r="AQ58" s="678"/>
      <c r="AR58" s="680"/>
      <c r="AS58" s="678"/>
      <c r="AT58" s="678"/>
      <c r="AU58" s="678"/>
      <c r="AV58" s="83"/>
    </row>
    <row r="59" spans="1:48" ht="7.05" customHeight="1">
      <c r="A59" s="71"/>
      <c r="B59" s="470"/>
      <c r="C59" s="471"/>
      <c r="D59" s="472"/>
      <c r="E59" s="86"/>
      <c r="F59" s="71"/>
      <c r="G59" s="71"/>
      <c r="H59" s="71"/>
      <c r="I59" s="85"/>
      <c r="J59" s="100"/>
      <c r="K59" s="610"/>
      <c r="L59" s="610"/>
      <c r="M59" s="610"/>
      <c r="N59" s="611"/>
      <c r="O59" s="629"/>
      <c r="P59" s="630"/>
      <c r="Q59" s="630"/>
      <c r="R59" s="631"/>
      <c r="S59" s="615"/>
      <c r="T59" s="610"/>
      <c r="U59" s="610"/>
      <c r="V59" s="91"/>
      <c r="W59" s="90"/>
      <c r="X59" s="656"/>
      <c r="Y59" s="656"/>
      <c r="Z59" s="656"/>
      <c r="AA59" s="657"/>
      <c r="AB59" s="614"/>
      <c r="AC59" s="608"/>
      <c r="AD59" s="608"/>
      <c r="AE59" s="609"/>
      <c r="AF59" s="658"/>
      <c r="AG59" s="656"/>
      <c r="AH59" s="656"/>
      <c r="AI59" s="49"/>
      <c r="AJ59" s="101"/>
      <c r="AK59" s="102"/>
      <c r="AL59" s="102"/>
      <c r="AM59" s="102"/>
      <c r="AN59" s="102"/>
      <c r="AO59" s="102"/>
      <c r="AP59" s="102"/>
      <c r="AQ59" s="102"/>
      <c r="AR59" s="102"/>
      <c r="AS59" s="102"/>
      <c r="AT59" s="102"/>
      <c r="AU59" s="102"/>
      <c r="AV59" s="102"/>
    </row>
    <row r="60" spans="1:48" ht="7.05" customHeight="1" thickBot="1">
      <c r="A60" s="71"/>
      <c r="B60" s="473"/>
      <c r="C60" s="474"/>
      <c r="D60" s="475"/>
      <c r="E60" s="86"/>
      <c r="F60" s="71"/>
      <c r="G60" s="71"/>
      <c r="H60" s="71"/>
      <c r="I60" s="85"/>
      <c r="J60" s="100"/>
      <c r="K60" s="610"/>
      <c r="L60" s="610"/>
      <c r="M60" s="610"/>
      <c r="N60" s="611"/>
      <c r="O60" s="629"/>
      <c r="P60" s="630"/>
      <c r="Q60" s="630"/>
      <c r="R60" s="631"/>
      <c r="S60" s="615"/>
      <c r="T60" s="610"/>
      <c r="U60" s="610"/>
      <c r="V60" s="91"/>
      <c r="W60" s="90"/>
      <c r="X60" s="642"/>
      <c r="Y60" s="642"/>
      <c r="Z60" s="642"/>
      <c r="AA60" s="645"/>
      <c r="AB60" s="615"/>
      <c r="AC60" s="610"/>
      <c r="AD60" s="610"/>
      <c r="AE60" s="611"/>
      <c r="AF60" s="641"/>
      <c r="AG60" s="659"/>
      <c r="AH60" s="659"/>
      <c r="AI60" s="49"/>
      <c r="AJ60" s="103"/>
      <c r="AV60" s="71"/>
    </row>
    <row r="61" spans="1:48" ht="7.05" customHeight="1">
      <c r="A61" s="71"/>
      <c r="B61" s="473"/>
      <c r="C61" s="474"/>
      <c r="D61" s="475"/>
      <c r="E61" s="86"/>
      <c r="F61" s="71"/>
      <c r="G61" s="71"/>
      <c r="H61" s="71"/>
      <c r="I61" s="85"/>
      <c r="J61" s="86"/>
      <c r="K61" s="610"/>
      <c r="L61" s="610"/>
      <c r="M61" s="610"/>
      <c r="N61" s="611"/>
      <c r="O61" s="629"/>
      <c r="P61" s="630"/>
      <c r="Q61" s="630"/>
      <c r="R61" s="631"/>
      <c r="S61" s="615"/>
      <c r="T61" s="610"/>
      <c r="U61" s="610"/>
      <c r="V61" s="91"/>
      <c r="W61" s="90"/>
      <c r="X61" s="642"/>
      <c r="Y61" s="642"/>
      <c r="Z61" s="642"/>
      <c r="AA61" s="645"/>
      <c r="AB61" s="615"/>
      <c r="AC61" s="610"/>
      <c r="AD61" s="610"/>
      <c r="AE61" s="611"/>
      <c r="AF61" s="641"/>
      <c r="AG61" s="642"/>
      <c r="AH61" s="642"/>
      <c r="AI61" s="49"/>
      <c r="AJ61" s="103"/>
      <c r="AK61" s="509" t="s">
        <v>131</v>
      </c>
      <c r="AL61" s="510"/>
      <c r="AM61" s="510"/>
      <c r="AN61" s="510"/>
      <c r="AO61" s="510"/>
      <c r="AP61" s="510"/>
      <c r="AQ61" s="510"/>
      <c r="AR61" s="510"/>
      <c r="AS61" s="510"/>
      <c r="AT61" s="510"/>
      <c r="AU61" s="511"/>
      <c r="AV61" s="71"/>
    </row>
    <row r="62" spans="1:48" ht="7.05" customHeight="1">
      <c r="A62" s="71"/>
      <c r="B62" s="470">
        <v>0.70833333333333337</v>
      </c>
      <c r="C62" s="471"/>
      <c r="D62" s="472"/>
      <c r="E62" s="316"/>
      <c r="F62" s="71"/>
      <c r="G62" s="71"/>
      <c r="H62" s="71"/>
      <c r="I62" s="85"/>
      <c r="J62" s="316"/>
      <c r="K62" s="610"/>
      <c r="L62" s="610"/>
      <c r="M62" s="610"/>
      <c r="N62" s="611"/>
      <c r="O62" s="629"/>
      <c r="P62" s="630"/>
      <c r="Q62" s="630"/>
      <c r="R62" s="631"/>
      <c r="S62" s="615"/>
      <c r="T62" s="610"/>
      <c r="U62" s="610"/>
      <c r="V62" s="94"/>
      <c r="W62" s="93"/>
      <c r="X62" s="660"/>
      <c r="Y62" s="660"/>
      <c r="Z62" s="660"/>
      <c r="AA62" s="661"/>
      <c r="AB62" s="616"/>
      <c r="AC62" s="612"/>
      <c r="AD62" s="612"/>
      <c r="AE62" s="613"/>
      <c r="AF62" s="662"/>
      <c r="AG62" s="660"/>
      <c r="AH62" s="660"/>
      <c r="AI62" s="104"/>
      <c r="AJ62" s="103"/>
      <c r="AK62" s="512"/>
      <c r="AL62" s="513"/>
      <c r="AM62" s="513"/>
      <c r="AN62" s="513"/>
      <c r="AO62" s="513"/>
      <c r="AP62" s="513"/>
      <c r="AQ62" s="513"/>
      <c r="AR62" s="513"/>
      <c r="AS62" s="513"/>
      <c r="AT62" s="513"/>
      <c r="AU62" s="514"/>
      <c r="AV62" s="71"/>
    </row>
    <row r="63" spans="1:48" ht="7.05" customHeight="1">
      <c r="A63" s="71"/>
      <c r="B63" s="470"/>
      <c r="C63" s="471"/>
      <c r="D63" s="472"/>
      <c r="E63" s="86"/>
      <c r="F63" s="71"/>
      <c r="G63" s="105"/>
      <c r="H63" s="105"/>
      <c r="I63" s="85"/>
      <c r="J63" s="100"/>
      <c r="K63" s="610"/>
      <c r="L63" s="610"/>
      <c r="M63" s="610"/>
      <c r="N63" s="611"/>
      <c r="O63" s="629"/>
      <c r="P63" s="630"/>
      <c r="Q63" s="630"/>
      <c r="R63" s="631"/>
      <c r="S63" s="615"/>
      <c r="T63" s="610"/>
      <c r="U63" s="610"/>
      <c r="V63" s="91"/>
      <c r="W63" s="90"/>
      <c r="X63" s="656"/>
      <c r="Y63" s="656"/>
      <c r="Z63" s="656"/>
      <c r="AA63" s="657"/>
      <c r="AB63" s="614"/>
      <c r="AC63" s="608"/>
      <c r="AD63" s="608"/>
      <c r="AE63" s="609"/>
      <c r="AF63" s="658"/>
      <c r="AG63" s="656"/>
      <c r="AH63" s="656"/>
      <c r="AI63" s="106"/>
      <c r="AJ63" s="103"/>
      <c r="AK63" s="512"/>
      <c r="AL63" s="513"/>
      <c r="AM63" s="513"/>
      <c r="AN63" s="513"/>
      <c r="AO63" s="513"/>
      <c r="AP63" s="513"/>
      <c r="AQ63" s="513"/>
      <c r="AR63" s="513"/>
      <c r="AS63" s="513"/>
      <c r="AT63" s="513"/>
      <c r="AU63" s="514"/>
      <c r="AV63" s="71"/>
    </row>
    <row r="64" spans="1:48" ht="7.05" customHeight="1">
      <c r="A64" s="71"/>
      <c r="B64" s="473"/>
      <c r="C64" s="474"/>
      <c r="D64" s="475"/>
      <c r="E64" s="86"/>
      <c r="F64" s="71"/>
      <c r="G64" s="105"/>
      <c r="H64" s="105"/>
      <c r="I64" s="85"/>
      <c r="J64" s="100"/>
      <c r="K64" s="610"/>
      <c r="L64" s="610"/>
      <c r="M64" s="610"/>
      <c r="N64" s="611"/>
      <c r="O64" s="629"/>
      <c r="P64" s="630"/>
      <c r="Q64" s="630"/>
      <c r="R64" s="631"/>
      <c r="S64" s="615"/>
      <c r="T64" s="610"/>
      <c r="U64" s="610"/>
      <c r="V64" s="91"/>
      <c r="W64" s="90"/>
      <c r="X64" s="642"/>
      <c r="Y64" s="642"/>
      <c r="Z64" s="642"/>
      <c r="AA64" s="645"/>
      <c r="AB64" s="615"/>
      <c r="AC64" s="610"/>
      <c r="AD64" s="610"/>
      <c r="AE64" s="611"/>
      <c r="AF64" s="641"/>
      <c r="AG64" s="659"/>
      <c r="AH64" s="659"/>
      <c r="AI64" s="107"/>
      <c r="AJ64" s="103"/>
      <c r="AK64" s="515"/>
      <c r="AL64" s="516"/>
      <c r="AM64" s="516"/>
      <c r="AN64" s="516"/>
      <c r="AO64" s="516"/>
      <c r="AP64" s="516"/>
      <c r="AQ64" s="516"/>
      <c r="AR64" s="516"/>
      <c r="AS64" s="516"/>
      <c r="AT64" s="516"/>
      <c r="AU64" s="517"/>
      <c r="AV64" s="71"/>
    </row>
    <row r="65" spans="1:48" ht="7.05" customHeight="1">
      <c r="A65" s="71"/>
      <c r="B65" s="473"/>
      <c r="C65" s="474"/>
      <c r="D65" s="475"/>
      <c r="E65" s="86"/>
      <c r="F65" s="71"/>
      <c r="G65" s="105"/>
      <c r="H65" s="105"/>
      <c r="I65" s="85"/>
      <c r="J65" s="86"/>
      <c r="K65" s="610"/>
      <c r="L65" s="610"/>
      <c r="M65" s="610"/>
      <c r="N65" s="611"/>
      <c r="O65" s="629"/>
      <c r="P65" s="630"/>
      <c r="Q65" s="630"/>
      <c r="R65" s="631"/>
      <c r="S65" s="615"/>
      <c r="T65" s="610"/>
      <c r="U65" s="610"/>
      <c r="V65" s="91"/>
      <c r="W65" s="90"/>
      <c r="X65" s="642"/>
      <c r="Y65" s="642"/>
      <c r="Z65" s="642"/>
      <c r="AA65" s="645"/>
      <c r="AB65" s="615"/>
      <c r="AC65" s="610"/>
      <c r="AD65" s="610"/>
      <c r="AE65" s="611"/>
      <c r="AF65" s="641"/>
      <c r="AG65" s="642"/>
      <c r="AH65" s="642"/>
      <c r="AI65" s="107"/>
      <c r="AJ65" s="103"/>
      <c r="AK65" s="672">
        <v>0.35416666666666669</v>
      </c>
      <c r="AL65" s="673"/>
      <c r="AM65" s="673"/>
      <c r="AN65" s="673"/>
      <c r="AO65" s="673"/>
      <c r="AP65" s="673"/>
      <c r="AQ65" s="673"/>
      <c r="AR65" s="673"/>
      <c r="AS65" s="673"/>
      <c r="AT65" s="673"/>
      <c r="AU65" s="674"/>
      <c r="AV65" s="71"/>
    </row>
    <row r="66" spans="1:48" ht="7.05" customHeight="1">
      <c r="A66" s="71"/>
      <c r="B66" s="470">
        <v>0.75</v>
      </c>
      <c r="C66" s="471"/>
      <c r="D66" s="472"/>
      <c r="E66" s="316"/>
      <c r="F66" s="71"/>
      <c r="G66" s="105"/>
      <c r="H66" s="105"/>
      <c r="I66" s="85"/>
      <c r="J66" s="316"/>
      <c r="K66" s="610"/>
      <c r="L66" s="610"/>
      <c r="M66" s="610"/>
      <c r="N66" s="611"/>
      <c r="O66" s="629"/>
      <c r="P66" s="630"/>
      <c r="Q66" s="630"/>
      <c r="R66" s="631"/>
      <c r="S66" s="615"/>
      <c r="T66" s="610"/>
      <c r="U66" s="610"/>
      <c r="V66" s="94"/>
      <c r="W66" s="93"/>
      <c r="X66" s="660"/>
      <c r="Y66" s="660"/>
      <c r="Z66" s="660"/>
      <c r="AA66" s="661"/>
      <c r="AB66" s="616"/>
      <c r="AC66" s="612"/>
      <c r="AD66" s="612"/>
      <c r="AE66" s="613"/>
      <c r="AF66" s="662"/>
      <c r="AG66" s="660"/>
      <c r="AH66" s="660"/>
      <c r="AI66" s="104"/>
      <c r="AJ66" s="103"/>
      <c r="AK66" s="675"/>
      <c r="AL66" s="676"/>
      <c r="AM66" s="676"/>
      <c r="AN66" s="676"/>
      <c r="AO66" s="676"/>
      <c r="AP66" s="676"/>
      <c r="AQ66" s="676"/>
      <c r="AR66" s="676"/>
      <c r="AS66" s="676"/>
      <c r="AT66" s="676"/>
      <c r="AU66" s="677"/>
      <c r="AV66" s="71"/>
    </row>
    <row r="67" spans="1:48" ht="7.05" customHeight="1">
      <c r="A67" s="71"/>
      <c r="B67" s="470"/>
      <c r="C67" s="471"/>
      <c r="D67" s="472"/>
      <c r="E67" s="86"/>
      <c r="F67" s="71"/>
      <c r="G67" s="105"/>
      <c r="H67" s="105"/>
      <c r="I67" s="85"/>
      <c r="J67" s="100"/>
      <c r="K67" s="610"/>
      <c r="L67" s="610"/>
      <c r="M67" s="610"/>
      <c r="N67" s="611"/>
      <c r="O67" s="629"/>
      <c r="P67" s="630"/>
      <c r="Q67" s="630"/>
      <c r="R67" s="631"/>
      <c r="S67" s="615"/>
      <c r="T67" s="610"/>
      <c r="U67" s="610"/>
      <c r="V67" s="91"/>
      <c r="W67" s="90"/>
      <c r="X67" s="656"/>
      <c r="Y67" s="656"/>
      <c r="Z67" s="656"/>
      <c r="AA67" s="657"/>
      <c r="AB67" s="614"/>
      <c r="AC67" s="608"/>
      <c r="AD67" s="608"/>
      <c r="AE67" s="609"/>
      <c r="AF67" s="658"/>
      <c r="AG67" s="656"/>
      <c r="AH67" s="656"/>
      <c r="AI67" s="107"/>
      <c r="AJ67" s="103"/>
      <c r="AK67" s="675"/>
      <c r="AL67" s="676"/>
      <c r="AM67" s="676"/>
      <c r="AN67" s="676"/>
      <c r="AO67" s="676"/>
      <c r="AP67" s="676"/>
      <c r="AQ67" s="676"/>
      <c r="AR67" s="676"/>
      <c r="AS67" s="676"/>
      <c r="AT67" s="676"/>
      <c r="AU67" s="677"/>
      <c r="AV67" s="71"/>
    </row>
    <row r="68" spans="1:48" ht="7.05" customHeight="1">
      <c r="A68" s="71"/>
      <c r="B68" s="473"/>
      <c r="C68" s="474"/>
      <c r="D68" s="475"/>
      <c r="E68" s="86"/>
      <c r="F68" s="71"/>
      <c r="G68" s="105"/>
      <c r="H68" s="105"/>
      <c r="I68" s="85"/>
      <c r="J68" s="100"/>
      <c r="K68" s="610"/>
      <c r="L68" s="610"/>
      <c r="M68" s="610"/>
      <c r="N68" s="611"/>
      <c r="O68" s="629"/>
      <c r="P68" s="630"/>
      <c r="Q68" s="630"/>
      <c r="R68" s="631"/>
      <c r="S68" s="615"/>
      <c r="T68" s="610"/>
      <c r="U68" s="610"/>
      <c r="V68" s="91"/>
      <c r="W68" s="90"/>
      <c r="X68" s="642"/>
      <c r="Y68" s="642"/>
      <c r="Z68" s="642"/>
      <c r="AA68" s="645"/>
      <c r="AB68" s="615"/>
      <c r="AC68" s="610"/>
      <c r="AD68" s="610"/>
      <c r="AE68" s="611"/>
      <c r="AF68" s="641"/>
      <c r="AG68" s="659"/>
      <c r="AH68" s="659"/>
      <c r="AI68" s="107"/>
      <c r="AJ68" s="103"/>
      <c r="AK68" s="675"/>
      <c r="AL68" s="676"/>
      <c r="AM68" s="676"/>
      <c r="AN68" s="676"/>
      <c r="AO68" s="676"/>
      <c r="AP68" s="676"/>
      <c r="AQ68" s="676"/>
      <c r="AR68" s="676"/>
      <c r="AS68" s="676"/>
      <c r="AT68" s="676"/>
      <c r="AU68" s="677"/>
      <c r="AV68" s="71"/>
    </row>
    <row r="69" spans="1:48" ht="7.05" customHeight="1">
      <c r="A69" s="71"/>
      <c r="B69" s="473"/>
      <c r="C69" s="474"/>
      <c r="D69" s="475"/>
      <c r="E69" s="86"/>
      <c r="F69" s="71"/>
      <c r="G69" s="105"/>
      <c r="H69" s="105"/>
      <c r="I69" s="85"/>
      <c r="J69" s="86"/>
      <c r="K69" s="610"/>
      <c r="L69" s="610"/>
      <c r="M69" s="610"/>
      <c r="N69" s="611"/>
      <c r="O69" s="629"/>
      <c r="P69" s="630"/>
      <c r="Q69" s="630"/>
      <c r="R69" s="631"/>
      <c r="S69" s="615"/>
      <c r="T69" s="610"/>
      <c r="U69" s="610"/>
      <c r="V69" s="91"/>
      <c r="W69" s="90"/>
      <c r="X69" s="642"/>
      <c r="Y69" s="642"/>
      <c r="Z69" s="642"/>
      <c r="AA69" s="645"/>
      <c r="AB69" s="615"/>
      <c r="AC69" s="610"/>
      <c r="AD69" s="610"/>
      <c r="AE69" s="611"/>
      <c r="AF69" s="641"/>
      <c r="AG69" s="642"/>
      <c r="AH69" s="642"/>
      <c r="AI69" s="107"/>
      <c r="AJ69" s="103"/>
      <c r="AK69" s="675"/>
      <c r="AL69" s="676"/>
      <c r="AM69" s="676"/>
      <c r="AN69" s="676"/>
      <c r="AO69" s="676"/>
      <c r="AP69" s="676"/>
      <c r="AQ69" s="676"/>
      <c r="AR69" s="676"/>
      <c r="AS69" s="676"/>
      <c r="AT69" s="676"/>
      <c r="AU69" s="677"/>
      <c r="AV69" s="71"/>
    </row>
    <row r="70" spans="1:48" ht="7.05" customHeight="1">
      <c r="A70" s="71"/>
      <c r="B70" s="470">
        <v>0.79166666666666663</v>
      </c>
      <c r="C70" s="471"/>
      <c r="D70" s="472"/>
      <c r="E70" s="316"/>
      <c r="F70" s="71"/>
      <c r="G70" s="105"/>
      <c r="H70" s="105"/>
      <c r="I70" s="85"/>
      <c r="J70" s="316"/>
      <c r="K70" s="612"/>
      <c r="L70" s="612"/>
      <c r="M70" s="612"/>
      <c r="N70" s="613"/>
      <c r="O70" s="632"/>
      <c r="P70" s="633"/>
      <c r="Q70" s="633"/>
      <c r="R70" s="634"/>
      <c r="S70" s="616"/>
      <c r="T70" s="612"/>
      <c r="U70" s="612"/>
      <c r="V70" s="94"/>
      <c r="W70" s="93"/>
      <c r="X70" s="660"/>
      <c r="Y70" s="660"/>
      <c r="Z70" s="660"/>
      <c r="AA70" s="661"/>
      <c r="AB70" s="616"/>
      <c r="AC70" s="612"/>
      <c r="AD70" s="612"/>
      <c r="AE70" s="613"/>
      <c r="AF70" s="662"/>
      <c r="AG70" s="660"/>
      <c r="AH70" s="660"/>
      <c r="AI70" s="104"/>
      <c r="AJ70" s="103"/>
      <c r="AK70" s="507" t="s">
        <v>126</v>
      </c>
      <c r="AL70" s="503" t="s">
        <v>127</v>
      </c>
      <c r="AM70" s="503"/>
      <c r="AN70" s="503"/>
      <c r="AO70" s="503"/>
      <c r="AP70" s="503"/>
      <c r="AQ70" s="503"/>
      <c r="AR70" s="503"/>
      <c r="AS70" s="503"/>
      <c r="AT70" s="503"/>
      <c r="AU70" s="504"/>
      <c r="AV70" s="71"/>
    </row>
    <row r="71" spans="1:48" ht="7.05" customHeight="1">
      <c r="A71" s="71"/>
      <c r="B71" s="470"/>
      <c r="C71" s="471"/>
      <c r="D71" s="472"/>
      <c r="E71" s="86"/>
      <c r="F71" s="71"/>
      <c r="G71" s="105"/>
      <c r="H71" s="105"/>
      <c r="I71" s="85"/>
      <c r="J71" s="100"/>
      <c r="K71" s="627" t="s">
        <v>236</v>
      </c>
      <c r="L71" s="627"/>
      <c r="M71" s="627"/>
      <c r="N71" s="628"/>
      <c r="O71" s="663" t="s">
        <v>414</v>
      </c>
      <c r="P71" s="664"/>
      <c r="Q71" s="664"/>
      <c r="R71" s="665"/>
      <c r="S71" s="614" t="s">
        <v>415</v>
      </c>
      <c r="T71" s="608"/>
      <c r="U71" s="608"/>
      <c r="V71" s="91"/>
      <c r="W71" s="90"/>
      <c r="X71" s="656"/>
      <c r="Y71" s="656"/>
      <c r="Z71" s="656"/>
      <c r="AA71" s="657"/>
      <c r="AB71" s="614"/>
      <c r="AC71" s="608"/>
      <c r="AD71" s="608"/>
      <c r="AE71" s="609"/>
      <c r="AF71" s="658"/>
      <c r="AG71" s="656"/>
      <c r="AH71" s="656"/>
      <c r="AI71" s="49"/>
      <c r="AJ71" s="103"/>
      <c r="AK71" s="508"/>
      <c r="AL71" s="505"/>
      <c r="AM71" s="505"/>
      <c r="AN71" s="505"/>
      <c r="AO71" s="505"/>
      <c r="AP71" s="505"/>
      <c r="AQ71" s="505"/>
      <c r="AR71" s="505"/>
      <c r="AS71" s="505"/>
      <c r="AT71" s="505"/>
      <c r="AU71" s="506"/>
      <c r="AV71" s="71"/>
    </row>
    <row r="72" spans="1:48" ht="7.05" customHeight="1">
      <c r="A72" s="71"/>
      <c r="B72" s="473"/>
      <c r="C72" s="474"/>
      <c r="D72" s="475"/>
      <c r="E72" s="86"/>
      <c r="F72" s="71"/>
      <c r="G72" s="105"/>
      <c r="H72" s="105"/>
      <c r="I72" s="85"/>
      <c r="J72" s="100"/>
      <c r="K72" s="630"/>
      <c r="L72" s="630"/>
      <c r="M72" s="630"/>
      <c r="N72" s="631"/>
      <c r="O72" s="666"/>
      <c r="P72" s="667"/>
      <c r="Q72" s="667"/>
      <c r="R72" s="668"/>
      <c r="S72" s="615"/>
      <c r="T72" s="610"/>
      <c r="U72" s="610"/>
      <c r="V72" s="91"/>
      <c r="W72" s="90"/>
      <c r="X72" s="642"/>
      <c r="Y72" s="642"/>
      <c r="Z72" s="642"/>
      <c r="AA72" s="645"/>
      <c r="AB72" s="615"/>
      <c r="AC72" s="610"/>
      <c r="AD72" s="610"/>
      <c r="AE72" s="611"/>
      <c r="AF72" s="641"/>
      <c r="AG72" s="659"/>
      <c r="AH72" s="659"/>
      <c r="AI72" s="49"/>
      <c r="AJ72" s="103"/>
      <c r="AK72" s="108"/>
      <c r="AL72" s="505"/>
      <c r="AM72" s="505"/>
      <c r="AN72" s="505"/>
      <c r="AO72" s="505"/>
      <c r="AP72" s="505"/>
      <c r="AQ72" s="505"/>
      <c r="AR72" s="505"/>
      <c r="AS72" s="505"/>
      <c r="AT72" s="505"/>
      <c r="AU72" s="506"/>
      <c r="AV72" s="71"/>
    </row>
    <row r="73" spans="1:48" ht="7.05" customHeight="1">
      <c r="A73" s="71"/>
      <c r="B73" s="473"/>
      <c r="C73" s="474"/>
      <c r="D73" s="475"/>
      <c r="E73" s="86"/>
      <c r="F73" s="71"/>
      <c r="G73" s="105"/>
      <c r="H73" s="105"/>
      <c r="I73" s="85"/>
      <c r="J73" s="86"/>
      <c r="K73" s="630"/>
      <c r="L73" s="630"/>
      <c r="M73" s="630"/>
      <c r="N73" s="631"/>
      <c r="O73" s="666"/>
      <c r="P73" s="667"/>
      <c r="Q73" s="667"/>
      <c r="R73" s="668"/>
      <c r="S73" s="615"/>
      <c r="T73" s="610"/>
      <c r="U73" s="610"/>
      <c r="V73" s="91"/>
      <c r="W73" s="90"/>
      <c r="X73" s="642"/>
      <c r="Y73" s="642"/>
      <c r="Z73" s="642"/>
      <c r="AA73" s="645"/>
      <c r="AB73" s="615"/>
      <c r="AC73" s="610"/>
      <c r="AD73" s="610"/>
      <c r="AE73" s="611"/>
      <c r="AF73" s="641"/>
      <c r="AG73" s="642"/>
      <c r="AH73" s="642"/>
      <c r="AI73" s="49"/>
      <c r="AJ73" s="103"/>
      <c r="AK73" s="108"/>
      <c r="AL73" s="505"/>
      <c r="AM73" s="505"/>
      <c r="AN73" s="505"/>
      <c r="AO73" s="505"/>
      <c r="AP73" s="505"/>
      <c r="AQ73" s="505"/>
      <c r="AR73" s="505"/>
      <c r="AS73" s="505"/>
      <c r="AT73" s="505"/>
      <c r="AU73" s="506"/>
      <c r="AV73" s="71"/>
    </row>
    <row r="74" spans="1:48" ht="7.05" customHeight="1">
      <c r="A74" s="71"/>
      <c r="B74" s="470">
        <v>0.83333333333333337</v>
      </c>
      <c r="C74" s="471"/>
      <c r="D74" s="472"/>
      <c r="E74" s="316"/>
      <c r="F74" s="71"/>
      <c r="G74" s="105"/>
      <c r="H74" s="105"/>
      <c r="I74" s="85"/>
      <c r="J74" s="316"/>
      <c r="K74" s="630"/>
      <c r="L74" s="630"/>
      <c r="M74" s="630"/>
      <c r="N74" s="631"/>
      <c r="O74" s="666"/>
      <c r="P74" s="667"/>
      <c r="Q74" s="667"/>
      <c r="R74" s="668"/>
      <c r="S74" s="615"/>
      <c r="T74" s="610"/>
      <c r="U74" s="610"/>
      <c r="V74" s="94"/>
      <c r="W74" s="93"/>
      <c r="X74" s="660"/>
      <c r="Y74" s="660"/>
      <c r="Z74" s="660"/>
      <c r="AA74" s="661"/>
      <c r="AB74" s="616"/>
      <c r="AC74" s="612"/>
      <c r="AD74" s="612"/>
      <c r="AE74" s="613"/>
      <c r="AF74" s="662"/>
      <c r="AG74" s="660"/>
      <c r="AH74" s="660"/>
      <c r="AI74" s="104"/>
      <c r="AJ74" s="103"/>
      <c r="AK74" s="108"/>
      <c r="AL74" s="505"/>
      <c r="AM74" s="505"/>
      <c r="AN74" s="505"/>
      <c r="AO74" s="505"/>
      <c r="AP74" s="505"/>
      <c r="AQ74" s="505"/>
      <c r="AR74" s="505"/>
      <c r="AS74" s="505"/>
      <c r="AT74" s="505"/>
      <c r="AU74" s="506"/>
      <c r="AV74" s="71"/>
    </row>
    <row r="75" spans="1:48" ht="7.05" customHeight="1">
      <c r="A75" s="71"/>
      <c r="B75" s="470"/>
      <c r="C75" s="471"/>
      <c r="D75" s="472"/>
      <c r="E75" s="86"/>
      <c r="F75" s="71"/>
      <c r="G75" s="71"/>
      <c r="H75" s="71"/>
      <c r="I75" s="85"/>
      <c r="J75" s="100"/>
      <c r="K75" s="630"/>
      <c r="L75" s="630"/>
      <c r="M75" s="630"/>
      <c r="N75" s="631"/>
      <c r="O75" s="666"/>
      <c r="P75" s="667"/>
      <c r="Q75" s="667"/>
      <c r="R75" s="668"/>
      <c r="S75" s="615"/>
      <c r="T75" s="610"/>
      <c r="U75" s="610"/>
      <c r="V75" s="91"/>
      <c r="W75" s="90"/>
      <c r="X75" s="656"/>
      <c r="Y75" s="656"/>
      <c r="Z75" s="656"/>
      <c r="AA75" s="657"/>
      <c r="AB75" s="614"/>
      <c r="AC75" s="608"/>
      <c r="AD75" s="608"/>
      <c r="AE75" s="609"/>
      <c r="AF75" s="658"/>
      <c r="AG75" s="656"/>
      <c r="AH75" s="656"/>
      <c r="AI75" s="49"/>
      <c r="AJ75" s="103"/>
      <c r="AK75" s="109"/>
      <c r="AL75" s="505"/>
      <c r="AM75" s="505"/>
      <c r="AN75" s="505"/>
      <c r="AO75" s="505"/>
      <c r="AP75" s="505"/>
      <c r="AQ75" s="505"/>
      <c r="AR75" s="505"/>
      <c r="AS75" s="505"/>
      <c r="AT75" s="505"/>
      <c r="AU75" s="506"/>
      <c r="AV75" s="71"/>
    </row>
    <row r="76" spans="1:48" ht="7.05" customHeight="1">
      <c r="A76" s="71"/>
      <c r="B76" s="473"/>
      <c r="C76" s="474"/>
      <c r="D76" s="475"/>
      <c r="E76" s="86"/>
      <c r="F76" s="71"/>
      <c r="G76" s="71"/>
      <c r="H76" s="71"/>
      <c r="I76" s="85"/>
      <c r="J76" s="100"/>
      <c r="K76" s="633"/>
      <c r="L76" s="633"/>
      <c r="M76" s="633"/>
      <c r="N76" s="634"/>
      <c r="O76" s="669"/>
      <c r="P76" s="670"/>
      <c r="Q76" s="670"/>
      <c r="R76" s="671"/>
      <c r="S76" s="616"/>
      <c r="T76" s="612"/>
      <c r="U76" s="612"/>
      <c r="V76" s="91"/>
      <c r="W76" s="90"/>
      <c r="X76" s="642"/>
      <c r="Y76" s="642"/>
      <c r="Z76" s="642"/>
      <c r="AA76" s="645"/>
      <c r="AB76" s="615"/>
      <c r="AC76" s="610"/>
      <c r="AD76" s="610"/>
      <c r="AE76" s="611"/>
      <c r="AF76" s="641"/>
      <c r="AG76" s="659"/>
      <c r="AH76" s="659"/>
      <c r="AI76" s="49"/>
      <c r="AJ76" s="103"/>
      <c r="AK76" s="524"/>
      <c r="AL76" s="525"/>
      <c r="AM76" s="525"/>
      <c r="AN76" s="525"/>
      <c r="AO76" s="525"/>
      <c r="AP76" s="525"/>
      <c r="AQ76" s="525"/>
      <c r="AR76" s="525"/>
      <c r="AS76" s="525"/>
      <c r="AT76" s="525"/>
      <c r="AU76" s="526"/>
      <c r="AV76" s="71"/>
    </row>
    <row r="77" spans="1:48" ht="7.05" customHeight="1">
      <c r="A77" s="71"/>
      <c r="B77" s="473"/>
      <c r="C77" s="474"/>
      <c r="D77" s="475"/>
      <c r="E77" s="86"/>
      <c r="F77" s="71"/>
      <c r="G77" s="71"/>
      <c r="H77" s="71"/>
      <c r="I77" s="85"/>
      <c r="J77" s="86"/>
      <c r="K77" s="647" t="s">
        <v>237</v>
      </c>
      <c r="L77" s="647"/>
      <c r="M77" s="647"/>
      <c r="N77" s="648"/>
      <c r="O77" s="614" t="s">
        <v>416</v>
      </c>
      <c r="P77" s="608"/>
      <c r="Q77" s="608"/>
      <c r="R77" s="609"/>
      <c r="S77" s="653" t="s">
        <v>238</v>
      </c>
      <c r="T77" s="647"/>
      <c r="U77" s="647"/>
      <c r="V77" s="91"/>
      <c r="W77" s="90"/>
      <c r="X77" s="642"/>
      <c r="Y77" s="642"/>
      <c r="Z77" s="642"/>
      <c r="AA77" s="645"/>
      <c r="AB77" s="615"/>
      <c r="AC77" s="610"/>
      <c r="AD77" s="610"/>
      <c r="AE77" s="611"/>
      <c r="AF77" s="641"/>
      <c r="AG77" s="642"/>
      <c r="AH77" s="642"/>
      <c r="AI77" s="49"/>
      <c r="AJ77" s="103"/>
      <c r="AK77" s="524"/>
      <c r="AL77" s="525"/>
      <c r="AM77" s="525"/>
      <c r="AN77" s="525"/>
      <c r="AO77" s="525"/>
      <c r="AP77" s="525"/>
      <c r="AQ77" s="525"/>
      <c r="AR77" s="525"/>
      <c r="AS77" s="525"/>
      <c r="AT77" s="525"/>
      <c r="AU77" s="526"/>
      <c r="AV77" s="71"/>
    </row>
    <row r="78" spans="1:48" ht="7.05" customHeight="1">
      <c r="A78" s="71"/>
      <c r="B78" s="470">
        <v>0.875</v>
      </c>
      <c r="C78" s="471"/>
      <c r="D78" s="472"/>
      <c r="E78" s="316"/>
      <c r="F78" s="71"/>
      <c r="G78" s="71"/>
      <c r="H78" s="71"/>
      <c r="I78" s="85"/>
      <c r="J78" s="316"/>
      <c r="K78" s="649"/>
      <c r="L78" s="649"/>
      <c r="M78" s="649"/>
      <c r="N78" s="650"/>
      <c r="O78" s="615"/>
      <c r="P78" s="610"/>
      <c r="Q78" s="610"/>
      <c r="R78" s="611"/>
      <c r="S78" s="654"/>
      <c r="T78" s="649"/>
      <c r="U78" s="649"/>
      <c r="V78" s="94"/>
      <c r="W78" s="93"/>
      <c r="X78" s="660"/>
      <c r="Y78" s="660"/>
      <c r="Z78" s="660"/>
      <c r="AA78" s="661"/>
      <c r="AB78" s="616"/>
      <c r="AC78" s="612"/>
      <c r="AD78" s="612"/>
      <c r="AE78" s="613"/>
      <c r="AF78" s="662"/>
      <c r="AG78" s="660"/>
      <c r="AH78" s="660"/>
      <c r="AI78" s="104"/>
      <c r="AJ78" s="103"/>
      <c r="AK78" s="518" t="s">
        <v>201</v>
      </c>
      <c r="AL78" s="519"/>
      <c r="AM78" s="519"/>
      <c r="AN78" s="519"/>
      <c r="AO78" s="519"/>
      <c r="AP78" s="519"/>
      <c r="AQ78" s="519"/>
      <c r="AR78" s="519"/>
      <c r="AS78" s="519"/>
      <c r="AT78" s="519"/>
      <c r="AU78" s="520"/>
      <c r="AV78" s="71"/>
    </row>
    <row r="79" spans="1:48" ht="7.05" customHeight="1">
      <c r="A79" s="71"/>
      <c r="B79" s="470"/>
      <c r="C79" s="471"/>
      <c r="D79" s="472"/>
      <c r="E79" s="87"/>
      <c r="F79" s="71"/>
      <c r="G79" s="71"/>
      <c r="H79" s="71"/>
      <c r="I79" s="85"/>
      <c r="J79" s="87"/>
      <c r="K79" s="649"/>
      <c r="L79" s="649"/>
      <c r="M79" s="649"/>
      <c r="N79" s="650"/>
      <c r="O79" s="615"/>
      <c r="P79" s="610"/>
      <c r="Q79" s="610"/>
      <c r="R79" s="611"/>
      <c r="S79" s="654"/>
      <c r="T79" s="649"/>
      <c r="U79" s="649"/>
      <c r="V79" s="91"/>
      <c r="W79" s="90"/>
      <c r="X79" s="656"/>
      <c r="Y79" s="656"/>
      <c r="Z79" s="656"/>
      <c r="AA79" s="657"/>
      <c r="AB79" s="614"/>
      <c r="AC79" s="608"/>
      <c r="AD79" s="608"/>
      <c r="AE79" s="609"/>
      <c r="AF79" s="658"/>
      <c r="AG79" s="656"/>
      <c r="AH79" s="656"/>
      <c r="AI79" s="49"/>
      <c r="AJ79" s="103"/>
      <c r="AK79" s="518"/>
      <c r="AL79" s="519"/>
      <c r="AM79" s="519"/>
      <c r="AN79" s="519"/>
      <c r="AO79" s="519"/>
      <c r="AP79" s="519"/>
      <c r="AQ79" s="519"/>
      <c r="AR79" s="519"/>
      <c r="AS79" s="519"/>
      <c r="AT79" s="519"/>
      <c r="AU79" s="520"/>
      <c r="AV79" s="71"/>
    </row>
    <row r="80" spans="1:48" ht="7.05" customHeight="1">
      <c r="A80" s="71"/>
      <c r="B80" s="473"/>
      <c r="C80" s="474"/>
      <c r="D80" s="475"/>
      <c r="E80" s="87"/>
      <c r="F80" s="71"/>
      <c r="G80" s="71"/>
      <c r="H80" s="71"/>
      <c r="I80" s="85"/>
      <c r="J80" s="87"/>
      <c r="K80" s="651"/>
      <c r="L80" s="651"/>
      <c r="M80" s="651"/>
      <c r="N80" s="652"/>
      <c r="O80" s="616"/>
      <c r="P80" s="612"/>
      <c r="Q80" s="612"/>
      <c r="R80" s="613"/>
      <c r="S80" s="655"/>
      <c r="T80" s="651"/>
      <c r="U80" s="651"/>
      <c r="V80" s="91"/>
      <c r="W80" s="90"/>
      <c r="X80" s="642"/>
      <c r="Y80" s="642"/>
      <c r="Z80" s="642"/>
      <c r="AA80" s="645"/>
      <c r="AB80" s="615"/>
      <c r="AC80" s="610"/>
      <c r="AD80" s="610"/>
      <c r="AE80" s="611"/>
      <c r="AF80" s="641"/>
      <c r="AG80" s="642"/>
      <c r="AH80" s="642"/>
      <c r="AI80" s="49"/>
      <c r="AJ80" s="103"/>
      <c r="AK80" s="518"/>
      <c r="AL80" s="519"/>
      <c r="AM80" s="519"/>
      <c r="AN80" s="519"/>
      <c r="AO80" s="519"/>
      <c r="AP80" s="519"/>
      <c r="AQ80" s="519"/>
      <c r="AR80" s="519"/>
      <c r="AS80" s="519"/>
      <c r="AT80" s="519"/>
      <c r="AU80" s="520"/>
      <c r="AV80" s="71"/>
    </row>
    <row r="81" spans="1:48" ht="7.05" customHeight="1">
      <c r="A81" s="71"/>
      <c r="B81" s="473"/>
      <c r="C81" s="474"/>
      <c r="D81" s="475"/>
      <c r="E81" s="86"/>
      <c r="F81" s="71"/>
      <c r="G81" s="71"/>
      <c r="H81" s="71"/>
      <c r="I81" s="85"/>
      <c r="J81" s="87"/>
      <c r="K81" s="642"/>
      <c r="L81" s="642"/>
      <c r="M81" s="642"/>
      <c r="N81" s="645"/>
      <c r="O81" s="615"/>
      <c r="P81" s="610"/>
      <c r="Q81" s="610"/>
      <c r="R81" s="611"/>
      <c r="S81" s="641"/>
      <c r="T81" s="642"/>
      <c r="U81" s="642"/>
      <c r="V81" s="91"/>
      <c r="W81" s="90"/>
      <c r="X81" s="642"/>
      <c r="Y81" s="642"/>
      <c r="Z81" s="642"/>
      <c r="AA81" s="645"/>
      <c r="AB81" s="615"/>
      <c r="AC81" s="610"/>
      <c r="AD81" s="610"/>
      <c r="AE81" s="611"/>
      <c r="AF81" s="641"/>
      <c r="AG81" s="642"/>
      <c r="AH81" s="642"/>
      <c r="AI81" s="107"/>
      <c r="AJ81" s="103"/>
      <c r="AK81" s="527" t="s">
        <v>200</v>
      </c>
      <c r="AL81" s="528"/>
      <c r="AM81" s="528"/>
      <c r="AN81" s="528"/>
      <c r="AO81" s="528"/>
      <c r="AP81" s="528"/>
      <c r="AQ81" s="528"/>
      <c r="AR81" s="528"/>
      <c r="AS81" s="528"/>
      <c r="AT81" s="528"/>
      <c r="AU81" s="529"/>
      <c r="AV81" s="71"/>
    </row>
    <row r="82" spans="1:48" ht="7.05" customHeight="1">
      <c r="A82" s="71"/>
      <c r="B82" s="470">
        <v>0.91666666666666663</v>
      </c>
      <c r="C82" s="471"/>
      <c r="D82" s="472"/>
      <c r="E82" s="316"/>
      <c r="F82" s="545"/>
      <c r="G82" s="545"/>
      <c r="H82" s="545"/>
      <c r="I82" s="546"/>
      <c r="J82" s="110"/>
      <c r="K82" s="644"/>
      <c r="L82" s="644"/>
      <c r="M82" s="644"/>
      <c r="N82" s="646"/>
      <c r="O82" s="616"/>
      <c r="P82" s="612"/>
      <c r="Q82" s="612"/>
      <c r="R82" s="613"/>
      <c r="S82" s="643"/>
      <c r="T82" s="644"/>
      <c r="U82" s="644"/>
      <c r="V82" s="94"/>
      <c r="W82" s="93"/>
      <c r="X82" s="644"/>
      <c r="Y82" s="644"/>
      <c r="Z82" s="644"/>
      <c r="AA82" s="646"/>
      <c r="AB82" s="616"/>
      <c r="AC82" s="612"/>
      <c r="AD82" s="612"/>
      <c r="AE82" s="613"/>
      <c r="AF82" s="643"/>
      <c r="AG82" s="644"/>
      <c r="AH82" s="644"/>
      <c r="AI82" s="104"/>
      <c r="AJ82" s="103"/>
      <c r="AK82" s="527"/>
      <c r="AL82" s="528"/>
      <c r="AM82" s="528"/>
      <c r="AN82" s="528"/>
      <c r="AO82" s="528"/>
      <c r="AP82" s="528"/>
      <c r="AQ82" s="528"/>
      <c r="AR82" s="528"/>
      <c r="AS82" s="528"/>
      <c r="AT82" s="528"/>
      <c r="AU82" s="529"/>
      <c r="AV82" s="71"/>
    </row>
    <row r="83" spans="1:48" ht="11.4" customHeight="1" thickBot="1">
      <c r="A83" s="71"/>
      <c r="B83" s="542"/>
      <c r="C83" s="543"/>
      <c r="D83" s="544"/>
      <c r="E83" s="318"/>
      <c r="F83" s="480"/>
      <c r="G83" s="480"/>
      <c r="H83" s="480"/>
      <c r="I83" s="481"/>
      <c r="J83" s="533" t="s">
        <v>163</v>
      </c>
      <c r="K83" s="534"/>
      <c r="L83" s="534"/>
      <c r="M83" s="534"/>
      <c r="N83" s="534"/>
      <c r="O83" s="534"/>
      <c r="P83" s="534"/>
      <c r="Q83" s="534"/>
      <c r="R83" s="534"/>
      <c r="S83" s="534"/>
      <c r="T83" s="534"/>
      <c r="U83" s="534"/>
      <c r="V83" s="535"/>
      <c r="W83" s="533" t="s">
        <v>163</v>
      </c>
      <c r="X83" s="534"/>
      <c r="Y83" s="534"/>
      <c r="Z83" s="534"/>
      <c r="AA83" s="534"/>
      <c r="AB83" s="534"/>
      <c r="AC83" s="534"/>
      <c r="AD83" s="534"/>
      <c r="AE83" s="534"/>
      <c r="AF83" s="534"/>
      <c r="AG83" s="534"/>
      <c r="AH83" s="534"/>
      <c r="AI83" s="535"/>
      <c r="AJ83" s="103"/>
      <c r="AK83" s="530"/>
      <c r="AL83" s="531"/>
      <c r="AM83" s="531"/>
      <c r="AN83" s="531"/>
      <c r="AO83" s="531"/>
      <c r="AP83" s="531"/>
      <c r="AQ83" s="531"/>
      <c r="AR83" s="531"/>
      <c r="AS83" s="531"/>
      <c r="AT83" s="531"/>
      <c r="AU83" s="532"/>
      <c r="AV83" s="71"/>
    </row>
    <row r="84" spans="1:48" ht="3.75" customHeight="1">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row>
    <row r="85" spans="1:48" ht="15" customHeight="1">
      <c r="A85" s="71"/>
      <c r="B85" s="521"/>
      <c r="C85" s="521"/>
      <c r="D85" s="521"/>
      <c r="E85" s="521"/>
      <c r="F85" s="521"/>
      <c r="G85" s="521"/>
      <c r="H85" s="521"/>
      <c r="I85" s="521"/>
      <c r="J85" s="71"/>
      <c r="K85" s="522" t="s">
        <v>160</v>
      </c>
      <c r="L85" s="450"/>
      <c r="M85" s="450"/>
      <c r="N85" s="450"/>
      <c r="O85" s="450"/>
      <c r="P85" s="450"/>
      <c r="Q85" s="450"/>
      <c r="R85" s="450"/>
      <c r="S85" s="450"/>
      <c r="T85" s="450"/>
      <c r="U85" s="450"/>
      <c r="V85" s="523"/>
      <c r="W85" s="71"/>
      <c r="X85" s="522" t="s">
        <v>161</v>
      </c>
      <c r="Y85" s="450"/>
      <c r="Z85" s="450"/>
      <c r="AA85" s="450"/>
      <c r="AB85" s="450"/>
      <c r="AC85" s="450"/>
      <c r="AD85" s="450"/>
      <c r="AE85" s="450"/>
      <c r="AF85" s="450"/>
      <c r="AG85" s="450"/>
      <c r="AH85" s="450"/>
      <c r="AI85" s="523"/>
      <c r="AJ85" s="71"/>
      <c r="AK85" s="522" t="s">
        <v>162</v>
      </c>
      <c r="AL85" s="450"/>
      <c r="AM85" s="450"/>
      <c r="AN85" s="450"/>
      <c r="AO85" s="450"/>
      <c r="AP85" s="450"/>
      <c r="AQ85" s="450"/>
      <c r="AR85" s="450"/>
      <c r="AS85" s="450"/>
      <c r="AT85" s="450"/>
      <c r="AU85" s="450"/>
      <c r="AV85" s="523"/>
    </row>
    <row r="86" spans="1:48" ht="9.75" customHeight="1">
      <c r="A86" s="71"/>
      <c r="B86" s="521"/>
      <c r="C86" s="521"/>
      <c r="D86" s="521"/>
      <c r="E86" s="521"/>
      <c r="F86" s="521"/>
      <c r="G86" s="521"/>
      <c r="H86" s="521"/>
      <c r="I86" s="521"/>
      <c r="J86" s="71"/>
      <c r="K86" s="536" t="s">
        <v>77</v>
      </c>
      <c r="L86" s="537"/>
      <c r="M86" s="537"/>
      <c r="N86" s="537"/>
      <c r="O86" s="537"/>
      <c r="P86" s="537"/>
      <c r="Q86" s="537"/>
      <c r="R86" s="538"/>
      <c r="S86" s="587" t="s">
        <v>50</v>
      </c>
      <c r="T86" s="537"/>
      <c r="U86" s="537"/>
      <c r="V86" s="588"/>
      <c r="W86" s="111"/>
      <c r="X86" s="536" t="s">
        <v>77</v>
      </c>
      <c r="Y86" s="537"/>
      <c r="Z86" s="537"/>
      <c r="AA86" s="537"/>
      <c r="AB86" s="537"/>
      <c r="AC86" s="537"/>
      <c r="AD86" s="537"/>
      <c r="AE86" s="538"/>
      <c r="AF86" s="587" t="s">
        <v>50</v>
      </c>
      <c r="AG86" s="537"/>
      <c r="AH86" s="537"/>
      <c r="AI86" s="588"/>
      <c r="AJ86" s="49"/>
      <c r="AK86" s="536" t="s">
        <v>77</v>
      </c>
      <c r="AL86" s="537"/>
      <c r="AM86" s="537"/>
      <c r="AN86" s="537"/>
      <c r="AO86" s="537"/>
      <c r="AP86" s="537"/>
      <c r="AQ86" s="537"/>
      <c r="AR86" s="538"/>
      <c r="AS86" s="587" t="s">
        <v>50</v>
      </c>
      <c r="AT86" s="537"/>
      <c r="AU86" s="537"/>
      <c r="AV86" s="588"/>
    </row>
    <row r="87" spans="1:48" ht="21.6" customHeight="1">
      <c r="A87" s="71"/>
      <c r="B87" s="521"/>
      <c r="C87" s="521"/>
      <c r="D87" s="521"/>
      <c r="E87" s="521"/>
      <c r="F87" s="521"/>
      <c r="G87" s="521"/>
      <c r="H87" s="521"/>
      <c r="I87" s="521"/>
      <c r="J87" s="71"/>
      <c r="K87" s="635" t="s">
        <v>294</v>
      </c>
      <c r="L87" s="636"/>
      <c r="M87" s="636"/>
      <c r="N87" s="636"/>
      <c r="O87" s="636"/>
      <c r="P87" s="636"/>
      <c r="Q87" s="636"/>
      <c r="R87" s="637"/>
      <c r="S87" s="638">
        <v>1</v>
      </c>
      <c r="T87" s="639"/>
      <c r="U87" s="639"/>
      <c r="V87" s="640"/>
      <c r="W87" s="78"/>
      <c r="X87" s="635" t="s">
        <v>292</v>
      </c>
      <c r="Y87" s="636"/>
      <c r="Z87" s="636"/>
      <c r="AA87" s="636"/>
      <c r="AB87" s="636"/>
      <c r="AC87" s="636"/>
      <c r="AD87" s="636"/>
      <c r="AE87" s="637"/>
      <c r="AF87" s="638">
        <v>20</v>
      </c>
      <c r="AG87" s="639"/>
      <c r="AH87" s="639"/>
      <c r="AI87" s="640"/>
      <c r="AJ87" s="71"/>
      <c r="AK87" s="635"/>
      <c r="AL87" s="636"/>
      <c r="AM87" s="636"/>
      <c r="AN87" s="636"/>
      <c r="AO87" s="636"/>
      <c r="AP87" s="636"/>
      <c r="AQ87" s="636"/>
      <c r="AR87" s="637"/>
      <c r="AS87" s="638"/>
      <c r="AT87" s="639"/>
      <c r="AU87" s="639"/>
      <c r="AV87" s="640"/>
    </row>
    <row r="88" spans="1:48" ht="21.6" customHeight="1">
      <c r="A88" s="71"/>
      <c r="B88" s="547"/>
      <c r="C88" s="547"/>
      <c r="D88" s="547"/>
      <c r="E88" s="547"/>
      <c r="F88" s="547"/>
      <c r="G88" s="547"/>
      <c r="H88" s="547"/>
      <c r="I88" s="547"/>
      <c r="J88" s="71"/>
      <c r="K88" s="635"/>
      <c r="L88" s="636"/>
      <c r="M88" s="636"/>
      <c r="N88" s="636"/>
      <c r="O88" s="636"/>
      <c r="P88" s="636"/>
      <c r="Q88" s="636"/>
      <c r="R88" s="637"/>
      <c r="S88" s="638"/>
      <c r="T88" s="639"/>
      <c r="U88" s="639"/>
      <c r="V88" s="640"/>
      <c r="W88" s="78"/>
      <c r="X88" s="635" t="s">
        <v>293</v>
      </c>
      <c r="Y88" s="636"/>
      <c r="Z88" s="636"/>
      <c r="AA88" s="636"/>
      <c r="AB88" s="636"/>
      <c r="AC88" s="636"/>
      <c r="AD88" s="636"/>
      <c r="AE88" s="637"/>
      <c r="AF88" s="638">
        <v>5</v>
      </c>
      <c r="AG88" s="639"/>
      <c r="AH88" s="639"/>
      <c r="AI88" s="640"/>
      <c r="AJ88" s="71"/>
      <c r="AK88" s="635"/>
      <c r="AL88" s="636"/>
      <c r="AM88" s="636"/>
      <c r="AN88" s="636"/>
      <c r="AO88" s="636"/>
      <c r="AP88" s="636"/>
      <c r="AQ88" s="636"/>
      <c r="AR88" s="637"/>
      <c r="AS88" s="638"/>
      <c r="AT88" s="639"/>
      <c r="AU88" s="639"/>
      <c r="AV88" s="640"/>
    </row>
    <row r="89" spans="1:48" ht="21.6" customHeight="1">
      <c r="A89" s="71"/>
      <c r="B89" s="547"/>
      <c r="C89" s="547"/>
      <c r="D89" s="547"/>
      <c r="E89" s="547"/>
      <c r="F89" s="547"/>
      <c r="G89" s="547"/>
      <c r="H89" s="547"/>
      <c r="I89" s="547"/>
      <c r="J89" s="71"/>
      <c r="K89" s="635"/>
      <c r="L89" s="636"/>
      <c r="M89" s="636"/>
      <c r="N89" s="636"/>
      <c r="O89" s="636"/>
      <c r="P89" s="636"/>
      <c r="Q89" s="636"/>
      <c r="R89" s="637"/>
      <c r="S89" s="638"/>
      <c r="T89" s="639"/>
      <c r="U89" s="639"/>
      <c r="V89" s="640"/>
      <c r="W89" s="78"/>
      <c r="X89" s="635"/>
      <c r="Y89" s="636"/>
      <c r="Z89" s="636"/>
      <c r="AA89" s="636"/>
      <c r="AB89" s="636"/>
      <c r="AC89" s="636"/>
      <c r="AD89" s="636"/>
      <c r="AE89" s="637"/>
      <c r="AF89" s="638"/>
      <c r="AG89" s="639"/>
      <c r="AH89" s="639"/>
      <c r="AI89" s="640"/>
      <c r="AJ89" s="71"/>
      <c r="AK89" s="635"/>
      <c r="AL89" s="636"/>
      <c r="AM89" s="636"/>
      <c r="AN89" s="636"/>
      <c r="AO89" s="636"/>
      <c r="AP89" s="636"/>
      <c r="AQ89" s="636"/>
      <c r="AR89" s="637"/>
      <c r="AS89" s="638"/>
      <c r="AT89" s="639"/>
      <c r="AU89" s="639"/>
      <c r="AV89" s="640"/>
    </row>
    <row r="90" spans="1:48" ht="21.6" customHeight="1">
      <c r="A90" s="71"/>
      <c r="B90" s="521"/>
      <c r="C90" s="521"/>
      <c r="D90" s="521"/>
      <c r="E90" s="521"/>
      <c r="F90" s="521"/>
      <c r="G90" s="521"/>
      <c r="H90" s="521"/>
      <c r="I90" s="521"/>
      <c r="J90" s="71"/>
      <c r="K90" s="635"/>
      <c r="L90" s="636"/>
      <c r="M90" s="636"/>
      <c r="N90" s="636"/>
      <c r="O90" s="636"/>
      <c r="P90" s="636"/>
      <c r="Q90" s="636"/>
      <c r="R90" s="637"/>
      <c r="S90" s="638"/>
      <c r="T90" s="639"/>
      <c r="U90" s="639"/>
      <c r="V90" s="640"/>
      <c r="W90" s="78"/>
      <c r="X90" s="635"/>
      <c r="Y90" s="636"/>
      <c r="Z90" s="636"/>
      <c r="AA90" s="636"/>
      <c r="AB90" s="636"/>
      <c r="AC90" s="636"/>
      <c r="AD90" s="636"/>
      <c r="AE90" s="637"/>
      <c r="AF90" s="638"/>
      <c r="AG90" s="639"/>
      <c r="AH90" s="639"/>
      <c r="AI90" s="640"/>
      <c r="AJ90" s="71"/>
      <c r="AK90" s="635"/>
      <c r="AL90" s="636"/>
      <c r="AM90" s="636"/>
      <c r="AN90" s="636"/>
      <c r="AO90" s="636"/>
      <c r="AP90" s="636"/>
      <c r="AQ90" s="636"/>
      <c r="AR90" s="637"/>
      <c r="AS90" s="638"/>
      <c r="AT90" s="639"/>
      <c r="AU90" s="639"/>
      <c r="AV90" s="640"/>
    </row>
    <row r="91" spans="1:48" ht="12" customHeight="1">
      <c r="B91" s="585" t="s">
        <v>125</v>
      </c>
      <c r="C91" s="585"/>
      <c r="D91" s="585"/>
      <c r="E91" s="585"/>
      <c r="F91" s="585"/>
      <c r="G91" s="585"/>
      <c r="H91" s="585"/>
      <c r="I91" s="585"/>
      <c r="J91" s="585"/>
      <c r="K91" s="585"/>
      <c r="L91" s="585"/>
      <c r="M91" s="585"/>
      <c r="N91" s="585"/>
      <c r="O91" s="585"/>
      <c r="P91" s="585"/>
      <c r="Q91" s="585"/>
      <c r="R91" s="585"/>
      <c r="S91" s="585"/>
      <c r="T91" s="585"/>
      <c r="U91" s="585"/>
      <c r="V91" s="585"/>
      <c r="W91" s="585"/>
      <c r="X91" s="585"/>
      <c r="Y91" s="585"/>
      <c r="Z91" s="585"/>
      <c r="AA91" s="585"/>
      <c r="AB91" s="585"/>
      <c r="AC91" s="585"/>
      <c r="AD91" s="585"/>
      <c r="AE91" s="585"/>
      <c r="AF91" s="585"/>
      <c r="AG91" s="585"/>
      <c r="AH91" s="585"/>
      <c r="AI91" s="585"/>
      <c r="AJ91" s="112"/>
      <c r="AK91" s="586" t="s">
        <v>407</v>
      </c>
      <c r="AL91" s="586"/>
      <c r="AM91" s="586"/>
      <c r="AN91" s="586"/>
      <c r="AO91" s="586"/>
      <c r="AP91" s="586"/>
      <c r="AQ91" s="586"/>
      <c r="AR91" s="586"/>
      <c r="AS91" s="586"/>
      <c r="AT91" s="586"/>
      <c r="AU91" s="586"/>
      <c r="AV91" s="586"/>
    </row>
  </sheetData>
  <sheetProtection sheet="1" objects="1" scenarios="1"/>
  <mergeCells count="315">
    <mergeCell ref="B5:B6"/>
    <mergeCell ref="C5:R6"/>
    <mergeCell ref="S5:S6"/>
    <mergeCell ref="B1:R1"/>
    <mergeCell ref="T1:AN4"/>
    <mergeCell ref="AO1:AV1"/>
    <mergeCell ref="B2:R3"/>
    <mergeCell ref="AO2:AV2"/>
    <mergeCell ref="AQ3:AV3"/>
    <mergeCell ref="AL5:AV5"/>
    <mergeCell ref="T6:X6"/>
    <mergeCell ref="AH6:AK6"/>
    <mergeCell ref="AL6:AV6"/>
    <mergeCell ref="T5:X5"/>
    <mergeCell ref="Y5:AG6"/>
    <mergeCell ref="AH5:AK5"/>
    <mergeCell ref="B10:AV10"/>
    <mergeCell ref="B11:AV11"/>
    <mergeCell ref="B12:AV12"/>
    <mergeCell ref="B13:AV13"/>
    <mergeCell ref="B14:AV14"/>
    <mergeCell ref="K17:U17"/>
    <mergeCell ref="X17:AH17"/>
    <mergeCell ref="AK17:AU17"/>
    <mergeCell ref="T8:X8"/>
    <mergeCell ref="Y8:AC8"/>
    <mergeCell ref="AD8:AG8"/>
    <mergeCell ref="AI8:AR8"/>
    <mergeCell ref="AS8:AT8"/>
    <mergeCell ref="AU8:AV8"/>
    <mergeCell ref="B8:C8"/>
    <mergeCell ref="D8:F8"/>
    <mergeCell ref="G8:H8"/>
    <mergeCell ref="I8:M8"/>
    <mergeCell ref="N8:Q8"/>
    <mergeCell ref="R8:S8"/>
    <mergeCell ref="AF18:AI18"/>
    <mergeCell ref="AJ18:AN18"/>
    <mergeCell ref="AO18:AR18"/>
    <mergeCell ref="AS18:AV18"/>
    <mergeCell ref="O19:R20"/>
    <mergeCell ref="W19:AI20"/>
    <mergeCell ref="AJ19:AV20"/>
    <mergeCell ref="B18:D19"/>
    <mergeCell ref="J18:N18"/>
    <mergeCell ref="O18:R18"/>
    <mergeCell ref="S18:V18"/>
    <mergeCell ref="W18:AA18"/>
    <mergeCell ref="AB18:AE18"/>
    <mergeCell ref="AF21:AH22"/>
    <mergeCell ref="AK21:AN22"/>
    <mergeCell ref="AO21:AR22"/>
    <mergeCell ref="AS21:AU22"/>
    <mergeCell ref="B22:D23"/>
    <mergeCell ref="K23:N24"/>
    <mergeCell ref="O23:R24"/>
    <mergeCell ref="S23:U24"/>
    <mergeCell ref="X23:AA24"/>
    <mergeCell ref="AB23:AE24"/>
    <mergeCell ref="B20:D21"/>
    <mergeCell ref="K21:N22"/>
    <mergeCell ref="O21:R22"/>
    <mergeCell ref="S21:U22"/>
    <mergeCell ref="X21:AA22"/>
    <mergeCell ref="AB21:AE22"/>
    <mergeCell ref="K27:N28"/>
    <mergeCell ref="O27:R28"/>
    <mergeCell ref="S27:U28"/>
    <mergeCell ref="AF23:AH24"/>
    <mergeCell ref="AK23:AN24"/>
    <mergeCell ref="AO23:AR24"/>
    <mergeCell ref="AS23:AU24"/>
    <mergeCell ref="B24:D25"/>
    <mergeCell ref="K25:N26"/>
    <mergeCell ref="O25:R26"/>
    <mergeCell ref="S25:U26"/>
    <mergeCell ref="AF29:AH30"/>
    <mergeCell ref="AK29:AN30"/>
    <mergeCell ref="AO29:AR30"/>
    <mergeCell ref="AS29:AU30"/>
    <mergeCell ref="B30:D31"/>
    <mergeCell ref="K31:N32"/>
    <mergeCell ref="O31:R32"/>
    <mergeCell ref="S31:U32"/>
    <mergeCell ref="AK27:AN28"/>
    <mergeCell ref="AO27:AR28"/>
    <mergeCell ref="AS27:AU28"/>
    <mergeCell ref="B28:D29"/>
    <mergeCell ref="K29:N30"/>
    <mergeCell ref="O29:R30"/>
    <mergeCell ref="S29:U30"/>
    <mergeCell ref="X29:AA30"/>
    <mergeCell ref="AB29:AE30"/>
    <mergeCell ref="X25:AA28"/>
    <mergeCell ref="AB25:AE28"/>
    <mergeCell ref="AF25:AH28"/>
    <mergeCell ref="AK25:AN26"/>
    <mergeCell ref="AO25:AR26"/>
    <mergeCell ref="AS25:AU26"/>
    <mergeCell ref="B26:D27"/>
    <mergeCell ref="AO33:AR34"/>
    <mergeCell ref="AS33:AU34"/>
    <mergeCell ref="B34:D35"/>
    <mergeCell ref="K35:N36"/>
    <mergeCell ref="O35:R36"/>
    <mergeCell ref="S35:U36"/>
    <mergeCell ref="AK31:AN32"/>
    <mergeCell ref="AO31:AR32"/>
    <mergeCell ref="AS31:AU32"/>
    <mergeCell ref="B32:D33"/>
    <mergeCell ref="K33:N34"/>
    <mergeCell ref="O33:R34"/>
    <mergeCell ref="S33:U34"/>
    <mergeCell ref="AK37:AN38"/>
    <mergeCell ref="AO37:AR38"/>
    <mergeCell ref="AS37:AU38"/>
    <mergeCell ref="B38:D39"/>
    <mergeCell ref="F39:G42"/>
    <mergeCell ref="H39:I42"/>
    <mergeCell ref="AK35:AN36"/>
    <mergeCell ref="AO35:AR36"/>
    <mergeCell ref="AS35:AU36"/>
    <mergeCell ref="B36:D37"/>
    <mergeCell ref="AK41:AN42"/>
    <mergeCell ref="AO41:AR42"/>
    <mergeCell ref="AS41:AU42"/>
    <mergeCell ref="B42:D43"/>
    <mergeCell ref="F43:G44"/>
    <mergeCell ref="H43:I44"/>
    <mergeCell ref="B40:D41"/>
    <mergeCell ref="AK39:AN40"/>
    <mergeCell ref="AO39:AR40"/>
    <mergeCell ref="AS39:AU40"/>
    <mergeCell ref="X31:AA42"/>
    <mergeCell ref="AB31:AE42"/>
    <mergeCell ref="AF31:AH42"/>
    <mergeCell ref="AK33:AN34"/>
    <mergeCell ref="H51:I52"/>
    <mergeCell ref="AO47:AR48"/>
    <mergeCell ref="AS47:AU48"/>
    <mergeCell ref="B48:D49"/>
    <mergeCell ref="F49:G50"/>
    <mergeCell ref="H49:I50"/>
    <mergeCell ref="AK47:AN48"/>
    <mergeCell ref="AK45:AN46"/>
    <mergeCell ref="AO45:AR46"/>
    <mergeCell ref="AS45:AU46"/>
    <mergeCell ref="X43:AA46"/>
    <mergeCell ref="AB43:AE46"/>
    <mergeCell ref="AF43:AH46"/>
    <mergeCell ref="B44:D45"/>
    <mergeCell ref="F45:G46"/>
    <mergeCell ref="H45:I46"/>
    <mergeCell ref="B46:D47"/>
    <mergeCell ref="F47:G48"/>
    <mergeCell ref="H47:I48"/>
    <mergeCell ref="AK43:AN44"/>
    <mergeCell ref="AO43:AR44"/>
    <mergeCell ref="AS43:AU44"/>
    <mergeCell ref="AF53:AH54"/>
    <mergeCell ref="AK53:AN54"/>
    <mergeCell ref="AO53:AR54"/>
    <mergeCell ref="AS53:AU54"/>
    <mergeCell ref="B54:D55"/>
    <mergeCell ref="X55:AA56"/>
    <mergeCell ref="AB55:AE56"/>
    <mergeCell ref="B52:D53"/>
    <mergeCell ref="K53:N54"/>
    <mergeCell ref="O53:R54"/>
    <mergeCell ref="S53:U54"/>
    <mergeCell ref="X53:AA54"/>
    <mergeCell ref="AB53:AE54"/>
    <mergeCell ref="X47:AA52"/>
    <mergeCell ref="AB47:AE52"/>
    <mergeCell ref="AK51:AN52"/>
    <mergeCell ref="AO51:AR52"/>
    <mergeCell ref="AS51:AU52"/>
    <mergeCell ref="AF47:AH52"/>
    <mergeCell ref="AK49:AN50"/>
    <mergeCell ref="AO49:AR50"/>
    <mergeCell ref="AS49:AU50"/>
    <mergeCell ref="B50:D51"/>
    <mergeCell ref="F51:G52"/>
    <mergeCell ref="AF57:AH58"/>
    <mergeCell ref="AK57:AN58"/>
    <mergeCell ref="AO57:AR58"/>
    <mergeCell ref="AS57:AU58"/>
    <mergeCell ref="B58:D59"/>
    <mergeCell ref="X59:AA60"/>
    <mergeCell ref="AB59:AE60"/>
    <mergeCell ref="AF55:AH56"/>
    <mergeCell ref="AK55:AN56"/>
    <mergeCell ref="AO55:AR56"/>
    <mergeCell ref="AS55:AU56"/>
    <mergeCell ref="B56:D57"/>
    <mergeCell ref="X57:AA58"/>
    <mergeCell ref="AB57:AE58"/>
    <mergeCell ref="AK61:AU64"/>
    <mergeCell ref="B62:D63"/>
    <mergeCell ref="X63:AA64"/>
    <mergeCell ref="AB63:AE64"/>
    <mergeCell ref="AF63:AH64"/>
    <mergeCell ref="B64:D65"/>
    <mergeCell ref="AF59:AH60"/>
    <mergeCell ref="B60:D61"/>
    <mergeCell ref="X61:AA62"/>
    <mergeCell ref="AB61:AE62"/>
    <mergeCell ref="AF61:AH62"/>
    <mergeCell ref="B66:D67"/>
    <mergeCell ref="X67:AA68"/>
    <mergeCell ref="AB67:AE68"/>
    <mergeCell ref="B68:D69"/>
    <mergeCell ref="X65:AA66"/>
    <mergeCell ref="AB65:AE66"/>
    <mergeCell ref="AF65:AH66"/>
    <mergeCell ref="AK65:AU69"/>
    <mergeCell ref="AF67:AH68"/>
    <mergeCell ref="X69:AA70"/>
    <mergeCell ref="AB69:AE70"/>
    <mergeCell ref="AF69:AH70"/>
    <mergeCell ref="AF75:AH76"/>
    <mergeCell ref="B76:D77"/>
    <mergeCell ref="AK76:AU77"/>
    <mergeCell ref="X77:AA78"/>
    <mergeCell ref="AB77:AE78"/>
    <mergeCell ref="AF77:AH78"/>
    <mergeCell ref="B78:D79"/>
    <mergeCell ref="B74:D75"/>
    <mergeCell ref="X75:AA76"/>
    <mergeCell ref="AB75:AE76"/>
    <mergeCell ref="K71:N76"/>
    <mergeCell ref="O71:R76"/>
    <mergeCell ref="S71:U76"/>
    <mergeCell ref="X73:AA74"/>
    <mergeCell ref="AB73:AE74"/>
    <mergeCell ref="AF73:AH74"/>
    <mergeCell ref="B70:D71"/>
    <mergeCell ref="AK70:AK71"/>
    <mergeCell ref="AL70:AU75"/>
    <mergeCell ref="X71:AA72"/>
    <mergeCell ref="AB71:AE72"/>
    <mergeCell ref="AF71:AH72"/>
    <mergeCell ref="B72:D73"/>
    <mergeCell ref="AF81:AH82"/>
    <mergeCell ref="AK81:AU83"/>
    <mergeCell ref="B82:D83"/>
    <mergeCell ref="F82:I83"/>
    <mergeCell ref="J83:V83"/>
    <mergeCell ref="W83:AI83"/>
    <mergeCell ref="B80:D81"/>
    <mergeCell ref="K81:N82"/>
    <mergeCell ref="O81:R82"/>
    <mergeCell ref="S81:U82"/>
    <mergeCell ref="X81:AA82"/>
    <mergeCell ref="AB81:AE82"/>
    <mergeCell ref="K77:N80"/>
    <mergeCell ref="O77:R80"/>
    <mergeCell ref="S77:U80"/>
    <mergeCell ref="AK78:AU80"/>
    <mergeCell ref="X79:AA80"/>
    <mergeCell ref="AB79:AE80"/>
    <mergeCell ref="AF79:AH80"/>
    <mergeCell ref="AS86:AV86"/>
    <mergeCell ref="B87:I87"/>
    <mergeCell ref="K87:R87"/>
    <mergeCell ref="S87:V87"/>
    <mergeCell ref="X87:AE87"/>
    <mergeCell ref="AF87:AI87"/>
    <mergeCell ref="AK87:AR87"/>
    <mergeCell ref="AS87:AV87"/>
    <mergeCell ref="B85:I85"/>
    <mergeCell ref="K85:V85"/>
    <mergeCell ref="X85:AI85"/>
    <mergeCell ref="AK85:AV85"/>
    <mergeCell ref="B86:I86"/>
    <mergeCell ref="K86:R86"/>
    <mergeCell ref="S86:V86"/>
    <mergeCell ref="X86:AE86"/>
    <mergeCell ref="AF86:AI86"/>
    <mergeCell ref="AK86:AR86"/>
    <mergeCell ref="H89:I89"/>
    <mergeCell ref="K89:R89"/>
    <mergeCell ref="S89:V89"/>
    <mergeCell ref="X89:AE89"/>
    <mergeCell ref="AF89:AI89"/>
    <mergeCell ref="B88:C88"/>
    <mergeCell ref="D88:G88"/>
    <mergeCell ref="H88:I88"/>
    <mergeCell ref="K88:R88"/>
    <mergeCell ref="S88:V88"/>
    <mergeCell ref="X88:AE88"/>
    <mergeCell ref="B91:AI91"/>
    <mergeCell ref="AK91:AV91"/>
    <mergeCell ref="K37:N42"/>
    <mergeCell ref="K43:N46"/>
    <mergeCell ref="K47:N52"/>
    <mergeCell ref="S37:U52"/>
    <mergeCell ref="O37:R52"/>
    <mergeCell ref="K55:N70"/>
    <mergeCell ref="O55:R70"/>
    <mergeCell ref="S55:U70"/>
    <mergeCell ref="AK89:AR89"/>
    <mergeCell ref="AS89:AV89"/>
    <mergeCell ref="B90:I90"/>
    <mergeCell ref="K90:R90"/>
    <mergeCell ref="S90:V90"/>
    <mergeCell ref="X90:AE90"/>
    <mergeCell ref="AF90:AI90"/>
    <mergeCell ref="AK90:AR90"/>
    <mergeCell ref="AS90:AV90"/>
    <mergeCell ref="AF88:AI88"/>
    <mergeCell ref="AK88:AR88"/>
    <mergeCell ref="AS88:AV88"/>
    <mergeCell ref="B89:C89"/>
    <mergeCell ref="D89:G89"/>
  </mergeCells>
  <phoneticPr fontId="2"/>
  <conditionalFormatting sqref="D88:G88">
    <cfRule type="expression" dxfId="51" priority="8" stopIfTrue="1">
      <formula>$D$88&gt;10</formula>
    </cfRule>
  </conditionalFormatting>
  <conditionalFormatting sqref="D89:G89">
    <cfRule type="expression" dxfId="50" priority="7" stopIfTrue="1">
      <formula>$D$89&gt;5</formula>
    </cfRule>
  </conditionalFormatting>
  <conditionalFormatting sqref="I8:M8">
    <cfRule type="cellIs" dxfId="49" priority="3" operator="equal">
      <formula>0</formula>
    </cfRule>
  </conditionalFormatting>
  <conditionalFormatting sqref="X17:AH17">
    <cfRule type="cellIs" dxfId="48" priority="6" operator="equal">
      <formula>1</formula>
    </cfRule>
  </conditionalFormatting>
  <conditionalFormatting sqref="Y5 C5:R6 AL5:AV6 K17:U17">
    <cfRule type="cellIs" dxfId="47" priority="4" operator="equal">
      <formula>0</formula>
    </cfRule>
  </conditionalFormatting>
  <conditionalFormatting sqref="Y8:AC8">
    <cfRule type="cellIs" dxfId="46" priority="5" operator="equal">
      <formula>0</formula>
    </cfRule>
  </conditionalFormatting>
  <conditionalFormatting sqref="AK17:AU17">
    <cfRule type="cellIs" dxfId="45" priority="1" operator="equal">
      <formula>2</formula>
    </cfRule>
  </conditionalFormatting>
  <conditionalFormatting sqref="AO2:AV2">
    <cfRule type="cellIs" dxfId="44" priority="2" operator="equal">
      <formula>0</formula>
    </cfRule>
  </conditionalFormatting>
  <dataValidations count="3">
    <dataValidation imeMode="on" allowBlank="1" showInputMessage="1" showErrorMessage="1" sqref="AK86:AK90 K86:K90 X86:X90" xr:uid="{9F131991-5AAF-42B6-81E2-880D7CCE08FC}"/>
    <dataValidation type="list" allowBlank="1" showInputMessage="1" promptTitle="2人乗りプールカヌー艇数" prompt="2人乗りプールカヌーの使用艇数を入力してください。_x000a_100円/艇です。また、プールカヌーでは入場料が必要です。_x000a_最大貸出艇数は5艇です。5艇以内で入力してください。_x000a_※　手動入力もできます。" sqref="D89:G89" xr:uid="{D1EF0D89-8DE0-422E-AAEC-484A8E6CFD83}">
      <formula1>#REF!</formula1>
    </dataValidation>
    <dataValidation type="list" allowBlank="1" showInputMessage="1" promptTitle="1人乗りプールカヌー艇数" prompt="1人乗りプールカヌーの使用艇数を入力してください。_x000a_100円/艇です。また、プールカヌーでは入場料が必要です。_x000a_最大貸出艇数は10艇です。10艇以内で入力してください。_x000a_※　手動入力もできます。" sqref="D88:G88" xr:uid="{282D2946-718F-4C85-8F6D-FFB568FEBF14}">
      <formula1>#REF!</formula1>
    </dataValidation>
  </dataValidations>
  <printOptions horizontalCentered="1"/>
  <pageMargins left="0.23622047244094491" right="0.23622047244094491" top="0.74803149606299213" bottom="0.74803149606299213" header="0.31496062992125984" footer="0.31496062992125984"/>
  <pageSetup paperSize="9" scale="94" orientation="portrait" r:id="rId1"/>
  <colBreaks count="1" manualBreakCount="1">
    <brk id="4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A9FC7-1298-402B-A6A9-5EDAE515A799}">
  <sheetPr>
    <tabColor rgb="FFFFFF99"/>
  </sheetPr>
  <dimension ref="B1:AE143"/>
  <sheetViews>
    <sheetView view="pageBreakPreview" zoomScaleNormal="100" zoomScaleSheetLayoutView="100" workbookViewId="0">
      <selection activeCell="H12" sqref="H12"/>
    </sheetView>
  </sheetViews>
  <sheetFormatPr defaultColWidth="9" defaultRowHeight="13.2"/>
  <cols>
    <col min="1" max="1" width="1.109375" style="113" customWidth="1"/>
    <col min="2" max="2" width="4" style="113" customWidth="1"/>
    <col min="3" max="7" width="4" style="117" customWidth="1"/>
    <col min="8" max="15" width="4" style="113" customWidth="1"/>
    <col min="16" max="16" width="4" style="114" customWidth="1"/>
    <col min="17" max="28" width="4" style="113" customWidth="1"/>
    <col min="29" max="29" width="9" style="113"/>
    <col min="30" max="31" width="9" style="113" hidden="1" customWidth="1"/>
    <col min="32" max="16384" width="9" style="113"/>
  </cols>
  <sheetData>
    <row r="1" spans="2:31" ht="14.25" customHeight="1">
      <c r="B1" s="716" t="s">
        <v>300</v>
      </c>
      <c r="C1" s="716"/>
      <c r="D1" s="716"/>
      <c r="E1" s="716"/>
      <c r="F1" s="716"/>
      <c r="G1" s="716"/>
      <c r="H1" s="716"/>
      <c r="I1" s="716"/>
      <c r="J1" s="716"/>
      <c r="K1" s="716"/>
      <c r="L1" s="716"/>
      <c r="M1" s="716"/>
      <c r="Z1" s="115" t="s">
        <v>8</v>
      </c>
      <c r="AA1" s="115">
        <v>1</v>
      </c>
      <c r="AB1" s="116"/>
      <c r="AD1" s="113" t="s">
        <v>17</v>
      </c>
      <c r="AE1" s="113" t="s">
        <v>23</v>
      </c>
    </row>
    <row r="2" spans="2:31" ht="3" customHeight="1">
      <c r="AD2" s="113" t="s">
        <v>18</v>
      </c>
      <c r="AE2" s="113" t="s">
        <v>24</v>
      </c>
    </row>
    <row r="3" spans="2:31" s="117" customFormat="1" ht="20.399999999999999" customHeight="1">
      <c r="B3" s="714" t="s">
        <v>71</v>
      </c>
      <c r="C3" s="714"/>
      <c r="D3" s="714"/>
      <c r="E3" s="714"/>
      <c r="F3" s="714"/>
      <c r="G3" s="714"/>
      <c r="H3" s="714"/>
      <c r="J3" s="715">
        <f>●ご利用者情報!D13</f>
        <v>0</v>
      </c>
      <c r="K3" s="715"/>
      <c r="L3" s="715"/>
      <c r="M3" s="715"/>
      <c r="N3" s="715"/>
      <c r="O3" s="715"/>
      <c r="P3" s="715"/>
      <c r="Q3" s="714" t="s">
        <v>75</v>
      </c>
      <c r="R3" s="714"/>
      <c r="S3" s="715">
        <f>●ご利用者情報!D15</f>
        <v>0</v>
      </c>
      <c r="T3" s="715"/>
      <c r="U3" s="715"/>
      <c r="V3" s="715"/>
      <c r="W3" s="715"/>
      <c r="X3" s="715"/>
      <c r="Y3" s="715"/>
      <c r="Z3" s="118"/>
      <c r="AA3" s="118"/>
      <c r="AB3" s="119"/>
      <c r="AD3" s="117" t="s">
        <v>19</v>
      </c>
    </row>
    <row r="4" spans="2:31" ht="4.8" customHeight="1" thickBot="1">
      <c r="AD4" s="113" t="s">
        <v>20</v>
      </c>
    </row>
    <row r="5" spans="2:31" ht="25.05" customHeight="1">
      <c r="B5" s="742" t="s">
        <v>0</v>
      </c>
      <c r="C5" s="743"/>
      <c r="D5" s="743"/>
      <c r="E5" s="743"/>
      <c r="F5" s="744"/>
      <c r="G5" s="745">
        <f>●ご利用者情報!D5</f>
        <v>0</v>
      </c>
      <c r="H5" s="745"/>
      <c r="I5" s="745"/>
      <c r="J5" s="745"/>
      <c r="K5" s="745"/>
      <c r="L5" s="745"/>
      <c r="M5" s="745"/>
      <c r="N5" s="745"/>
      <c r="O5" s="745"/>
      <c r="P5" s="745"/>
      <c r="Q5" s="745"/>
      <c r="R5" s="745"/>
      <c r="S5" s="745"/>
      <c r="T5" s="745"/>
      <c r="U5" s="745"/>
      <c r="V5" s="745"/>
      <c r="W5" s="745"/>
      <c r="X5" s="745"/>
      <c r="Y5" s="745"/>
      <c r="Z5" s="745"/>
      <c r="AA5" s="745"/>
      <c r="AB5" s="746"/>
      <c r="AD5" s="113" t="s">
        <v>21</v>
      </c>
    </row>
    <row r="6" spans="2:31" ht="24.6" customHeight="1" thickBot="1">
      <c r="B6" s="747" t="s">
        <v>296</v>
      </c>
      <c r="C6" s="748"/>
      <c r="D6" s="748"/>
      <c r="E6" s="748"/>
      <c r="F6" s="749"/>
      <c r="G6" s="750">
        <f>●ご利用者情報!D8</f>
        <v>0</v>
      </c>
      <c r="H6" s="751"/>
      <c r="I6" s="751"/>
      <c r="J6" s="751"/>
      <c r="K6" s="751"/>
      <c r="L6" s="751"/>
      <c r="M6" s="751"/>
      <c r="N6" s="751"/>
      <c r="O6" s="751"/>
      <c r="P6" s="751"/>
      <c r="Q6" s="751"/>
      <c r="R6" s="751"/>
      <c r="S6" s="751"/>
      <c r="T6" s="751"/>
      <c r="U6" s="751"/>
      <c r="V6" s="751"/>
      <c r="W6" s="751"/>
      <c r="X6" s="751"/>
      <c r="Y6" s="751"/>
      <c r="Z6" s="751"/>
      <c r="AA6" s="751"/>
      <c r="AB6" s="752"/>
      <c r="AC6" s="120"/>
    </row>
    <row r="7" spans="2:31" s="121" customFormat="1" ht="16.95" customHeight="1">
      <c r="B7" s="740" t="s">
        <v>203</v>
      </c>
      <c r="C7" s="740"/>
      <c r="D7" s="740"/>
      <c r="E7" s="740"/>
      <c r="F7" s="740"/>
      <c r="G7" s="740"/>
      <c r="H7" s="740"/>
      <c r="I7" s="740"/>
      <c r="J7" s="740"/>
      <c r="K7" s="740"/>
      <c r="L7" s="740"/>
      <c r="M7" s="740"/>
      <c r="N7" s="740"/>
      <c r="O7" s="740"/>
      <c r="P7" s="740"/>
      <c r="Q7" s="740"/>
      <c r="R7" s="740"/>
      <c r="S7" s="740"/>
      <c r="T7" s="740"/>
      <c r="U7" s="740"/>
      <c r="V7" s="740"/>
      <c r="W7" s="740"/>
      <c r="X7" s="740"/>
      <c r="Y7" s="740"/>
      <c r="Z7" s="740"/>
      <c r="AA7" s="740"/>
    </row>
    <row r="8" spans="2:31" s="121" customFormat="1" ht="16.95" customHeight="1">
      <c r="B8" s="741" t="s">
        <v>318</v>
      </c>
      <c r="C8" s="741"/>
      <c r="D8" s="741"/>
      <c r="E8" s="741"/>
      <c r="F8" s="741"/>
      <c r="G8" s="741"/>
      <c r="H8" s="741"/>
      <c r="I8" s="741"/>
      <c r="J8" s="741"/>
      <c r="K8" s="741"/>
      <c r="L8" s="741"/>
      <c r="M8" s="741"/>
      <c r="N8" s="741"/>
      <c r="O8" s="741"/>
      <c r="P8" s="741"/>
      <c r="Q8" s="741"/>
      <c r="R8" s="741"/>
      <c r="S8" s="741"/>
      <c r="T8" s="741"/>
      <c r="U8" s="741"/>
      <c r="V8" s="741"/>
      <c r="W8" s="741"/>
      <c r="X8" s="741"/>
      <c r="Y8" s="741"/>
      <c r="Z8" s="741"/>
      <c r="AA8" s="741"/>
    </row>
    <row r="9" spans="2:31" ht="7.2" customHeight="1">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row>
    <row r="10" spans="2:31" ht="13.5" customHeight="1" thickBot="1">
      <c r="B10" s="113" t="s">
        <v>9</v>
      </c>
      <c r="C10" s="122"/>
      <c r="D10" s="122"/>
      <c r="E10" s="122"/>
      <c r="F10" s="122"/>
      <c r="G10" s="122"/>
      <c r="H10" s="122"/>
      <c r="I10" s="122"/>
      <c r="J10" s="122"/>
      <c r="K10" s="122"/>
      <c r="L10" s="122"/>
      <c r="M10" s="122"/>
      <c r="N10" s="122"/>
      <c r="O10" s="122"/>
      <c r="P10" s="113" t="s">
        <v>10</v>
      </c>
      <c r="Q10" s="122"/>
      <c r="R10" s="122"/>
      <c r="S10" s="122"/>
      <c r="T10" s="122"/>
      <c r="U10" s="122"/>
      <c r="V10" s="122"/>
      <c r="W10" s="122"/>
      <c r="X10" s="122"/>
      <c r="Y10" s="122"/>
      <c r="Z10" s="122"/>
      <c r="AA10" s="122"/>
    </row>
    <row r="11" spans="2:31" ht="30.6" customHeight="1">
      <c r="B11" s="123"/>
      <c r="C11" s="733" t="s">
        <v>11</v>
      </c>
      <c r="D11" s="733"/>
      <c r="E11" s="733"/>
      <c r="F11" s="733"/>
      <c r="G11" s="733"/>
      <c r="H11" s="124" t="s">
        <v>12</v>
      </c>
      <c r="I11" s="125" t="s">
        <v>13</v>
      </c>
      <c r="J11" s="734" t="s">
        <v>302</v>
      </c>
      <c r="K11" s="735"/>
      <c r="L11" s="736" t="s">
        <v>276</v>
      </c>
      <c r="M11" s="737"/>
      <c r="N11" s="126" t="s">
        <v>105</v>
      </c>
      <c r="O11" s="127"/>
      <c r="P11" s="128"/>
      <c r="Q11" s="733" t="s">
        <v>11</v>
      </c>
      <c r="R11" s="733"/>
      <c r="S11" s="733"/>
      <c r="T11" s="733"/>
      <c r="U11" s="733"/>
      <c r="V11" s="124" t="s">
        <v>12</v>
      </c>
      <c r="W11" s="125" t="s">
        <v>13</v>
      </c>
      <c r="X11" s="734" t="s">
        <v>302</v>
      </c>
      <c r="Y11" s="735"/>
      <c r="Z11" s="736" t="s">
        <v>276</v>
      </c>
      <c r="AA11" s="737"/>
      <c r="AB11" s="126" t="s">
        <v>105</v>
      </c>
    </row>
    <row r="12" spans="2:31" s="117" customFormat="1" ht="21" customHeight="1">
      <c r="B12" s="129">
        <v>1</v>
      </c>
      <c r="C12" s="711"/>
      <c r="D12" s="712"/>
      <c r="E12" s="712"/>
      <c r="F12" s="712"/>
      <c r="G12" s="713"/>
      <c r="H12" s="320"/>
      <c r="I12" s="3"/>
      <c r="J12" s="711"/>
      <c r="K12" s="713"/>
      <c r="L12" s="711"/>
      <c r="M12" s="712"/>
      <c r="N12" s="6"/>
      <c r="O12" s="130"/>
      <c r="P12" s="131">
        <v>1</v>
      </c>
      <c r="Q12" s="711"/>
      <c r="R12" s="712"/>
      <c r="S12" s="712"/>
      <c r="T12" s="712"/>
      <c r="U12" s="713"/>
      <c r="V12" s="320"/>
      <c r="W12" s="3"/>
      <c r="X12" s="711"/>
      <c r="Y12" s="713"/>
      <c r="Z12" s="711"/>
      <c r="AA12" s="712"/>
      <c r="AB12" s="6"/>
      <c r="AD12" s="117" t="str">
        <f t="shared" ref="AD12:AD17" si="0">CONCATENATE(H12,J12)</f>
        <v/>
      </c>
      <c r="AE12" s="117" t="str">
        <f t="shared" ref="AE12:AE25" si="1">CONCATENATE(V12,X12)</f>
        <v/>
      </c>
    </row>
    <row r="13" spans="2:31" s="117" customFormat="1" ht="21" customHeight="1">
      <c r="B13" s="129">
        <v>2</v>
      </c>
      <c r="C13" s="711"/>
      <c r="D13" s="712"/>
      <c r="E13" s="712"/>
      <c r="F13" s="712"/>
      <c r="G13" s="713"/>
      <c r="H13" s="320"/>
      <c r="I13" s="320"/>
      <c r="J13" s="711"/>
      <c r="K13" s="713"/>
      <c r="L13" s="711"/>
      <c r="M13" s="712"/>
      <c r="N13" s="6"/>
      <c r="O13" s="130"/>
      <c r="P13" s="131">
        <v>2</v>
      </c>
      <c r="Q13" s="711"/>
      <c r="R13" s="712"/>
      <c r="S13" s="712"/>
      <c r="T13" s="712"/>
      <c r="U13" s="713"/>
      <c r="V13" s="320"/>
      <c r="W13" s="320"/>
      <c r="X13" s="711"/>
      <c r="Y13" s="713"/>
      <c r="Z13" s="711"/>
      <c r="AA13" s="712"/>
      <c r="AB13" s="6"/>
      <c r="AD13" s="117" t="str">
        <f t="shared" si="0"/>
        <v/>
      </c>
      <c r="AE13" s="117" t="str">
        <f t="shared" si="1"/>
        <v/>
      </c>
    </row>
    <row r="14" spans="2:31" s="117" customFormat="1" ht="21" customHeight="1">
      <c r="B14" s="129">
        <v>3</v>
      </c>
      <c r="C14" s="711"/>
      <c r="D14" s="712"/>
      <c r="E14" s="712"/>
      <c r="F14" s="712"/>
      <c r="G14" s="713"/>
      <c r="H14" s="320"/>
      <c r="I14" s="320"/>
      <c r="J14" s="711"/>
      <c r="K14" s="713"/>
      <c r="L14" s="711"/>
      <c r="M14" s="712"/>
      <c r="N14" s="6"/>
      <c r="O14" s="132"/>
      <c r="P14" s="131">
        <v>3</v>
      </c>
      <c r="Q14" s="711"/>
      <c r="R14" s="712"/>
      <c r="S14" s="712"/>
      <c r="T14" s="712"/>
      <c r="U14" s="713"/>
      <c r="V14" s="320"/>
      <c r="W14" s="320"/>
      <c r="X14" s="711"/>
      <c r="Y14" s="713"/>
      <c r="Z14" s="711"/>
      <c r="AA14" s="712"/>
      <c r="AB14" s="6"/>
      <c r="AD14" s="117" t="str">
        <f t="shared" si="0"/>
        <v/>
      </c>
      <c r="AE14" s="117" t="str">
        <f t="shared" si="1"/>
        <v/>
      </c>
    </row>
    <row r="15" spans="2:31" s="117" customFormat="1" ht="21" customHeight="1">
      <c r="B15" s="129">
        <v>4</v>
      </c>
      <c r="C15" s="711"/>
      <c r="D15" s="712"/>
      <c r="E15" s="712"/>
      <c r="F15" s="712"/>
      <c r="G15" s="713"/>
      <c r="H15" s="320"/>
      <c r="I15" s="320"/>
      <c r="J15" s="711"/>
      <c r="K15" s="713"/>
      <c r="L15" s="711"/>
      <c r="M15" s="712"/>
      <c r="N15" s="6"/>
      <c r="O15" s="132"/>
      <c r="P15" s="131">
        <v>4</v>
      </c>
      <c r="Q15" s="711"/>
      <c r="R15" s="712"/>
      <c r="S15" s="712"/>
      <c r="T15" s="712"/>
      <c r="U15" s="713"/>
      <c r="V15" s="320"/>
      <c r="W15" s="320"/>
      <c r="X15" s="711"/>
      <c r="Y15" s="713"/>
      <c r="Z15" s="711"/>
      <c r="AA15" s="712"/>
      <c r="AB15" s="6"/>
      <c r="AD15" s="117" t="str">
        <f t="shared" si="0"/>
        <v/>
      </c>
      <c r="AE15" s="117" t="str">
        <f t="shared" si="1"/>
        <v/>
      </c>
    </row>
    <row r="16" spans="2:31" s="117" customFormat="1" ht="21" customHeight="1">
      <c r="B16" s="129">
        <v>5</v>
      </c>
      <c r="C16" s="711"/>
      <c r="D16" s="712"/>
      <c r="E16" s="712"/>
      <c r="F16" s="712"/>
      <c r="G16" s="713"/>
      <c r="H16" s="320"/>
      <c r="I16" s="320"/>
      <c r="J16" s="711"/>
      <c r="K16" s="713"/>
      <c r="L16" s="711"/>
      <c r="M16" s="712"/>
      <c r="N16" s="6"/>
      <c r="O16" s="132"/>
      <c r="P16" s="131">
        <v>5</v>
      </c>
      <c r="Q16" s="711"/>
      <c r="R16" s="712"/>
      <c r="S16" s="712"/>
      <c r="T16" s="712"/>
      <c r="U16" s="713"/>
      <c r="V16" s="320"/>
      <c r="W16" s="320"/>
      <c r="X16" s="711"/>
      <c r="Y16" s="713"/>
      <c r="Z16" s="711"/>
      <c r="AA16" s="712"/>
      <c r="AB16" s="6"/>
      <c r="AD16" s="117" t="str">
        <f t="shared" si="0"/>
        <v/>
      </c>
      <c r="AE16" s="117" t="str">
        <f t="shared" si="1"/>
        <v/>
      </c>
    </row>
    <row r="17" spans="2:31" s="117" customFormat="1" ht="21" customHeight="1">
      <c r="B17" s="129">
        <v>6</v>
      </c>
      <c r="C17" s="711"/>
      <c r="D17" s="712"/>
      <c r="E17" s="712"/>
      <c r="F17" s="712"/>
      <c r="G17" s="713"/>
      <c r="H17" s="320"/>
      <c r="I17" s="320"/>
      <c r="J17" s="711"/>
      <c r="K17" s="713"/>
      <c r="L17" s="711"/>
      <c r="M17" s="712"/>
      <c r="N17" s="6"/>
      <c r="O17" s="132"/>
      <c r="P17" s="131">
        <v>6</v>
      </c>
      <c r="Q17" s="711"/>
      <c r="R17" s="712"/>
      <c r="S17" s="712"/>
      <c r="T17" s="712"/>
      <c r="U17" s="713"/>
      <c r="V17" s="320"/>
      <c r="W17" s="320"/>
      <c r="X17" s="711"/>
      <c r="Y17" s="713"/>
      <c r="Z17" s="711"/>
      <c r="AA17" s="712"/>
      <c r="AB17" s="6"/>
      <c r="AD17" s="117" t="str">
        <f t="shared" si="0"/>
        <v/>
      </c>
      <c r="AE17" s="117" t="str">
        <f t="shared" si="1"/>
        <v/>
      </c>
    </row>
    <row r="18" spans="2:31" s="117" customFormat="1" ht="21" customHeight="1">
      <c r="B18" s="129">
        <v>7</v>
      </c>
      <c r="C18" s="711"/>
      <c r="D18" s="712"/>
      <c r="E18" s="712"/>
      <c r="F18" s="712"/>
      <c r="G18" s="713"/>
      <c r="H18" s="320"/>
      <c r="I18" s="320"/>
      <c r="J18" s="711"/>
      <c r="K18" s="713"/>
      <c r="L18" s="711"/>
      <c r="M18" s="712"/>
      <c r="N18" s="6"/>
      <c r="O18" s="132"/>
      <c r="P18" s="131">
        <v>7</v>
      </c>
      <c r="Q18" s="711"/>
      <c r="R18" s="712"/>
      <c r="S18" s="712"/>
      <c r="T18" s="712"/>
      <c r="U18" s="713"/>
      <c r="V18" s="320"/>
      <c r="W18" s="320"/>
      <c r="X18" s="711"/>
      <c r="Y18" s="713"/>
      <c r="Z18" s="711"/>
      <c r="AA18" s="712"/>
      <c r="AB18" s="6"/>
      <c r="AD18" s="117" t="str">
        <f>CONCATENATE(H18,J18)</f>
        <v/>
      </c>
      <c r="AE18" s="117" t="str">
        <f t="shared" si="1"/>
        <v/>
      </c>
    </row>
    <row r="19" spans="2:31" s="117" customFormat="1" ht="21" customHeight="1">
      <c r="B19" s="129">
        <v>8</v>
      </c>
      <c r="C19" s="711"/>
      <c r="D19" s="712"/>
      <c r="E19" s="712"/>
      <c r="F19" s="712"/>
      <c r="G19" s="713"/>
      <c r="H19" s="320"/>
      <c r="I19" s="320"/>
      <c r="J19" s="711"/>
      <c r="K19" s="713"/>
      <c r="L19" s="711"/>
      <c r="M19" s="712"/>
      <c r="N19" s="6"/>
      <c r="O19" s="132"/>
      <c r="P19" s="131">
        <v>8</v>
      </c>
      <c r="Q19" s="711"/>
      <c r="R19" s="712"/>
      <c r="S19" s="712"/>
      <c r="T19" s="712"/>
      <c r="U19" s="713"/>
      <c r="V19" s="320"/>
      <c r="W19" s="320"/>
      <c r="X19" s="711"/>
      <c r="Y19" s="713"/>
      <c r="Z19" s="711"/>
      <c r="AA19" s="712"/>
      <c r="AB19" s="6"/>
      <c r="AD19" s="117" t="str">
        <f t="shared" ref="AD19:AD25" si="2">CONCATENATE(H19,J19)</f>
        <v/>
      </c>
      <c r="AE19" s="117" t="str">
        <f t="shared" si="1"/>
        <v/>
      </c>
    </row>
    <row r="20" spans="2:31" s="117" customFormat="1" ht="21" customHeight="1">
      <c r="B20" s="129">
        <v>9</v>
      </c>
      <c r="C20" s="711"/>
      <c r="D20" s="712"/>
      <c r="E20" s="712"/>
      <c r="F20" s="712"/>
      <c r="G20" s="713"/>
      <c r="H20" s="320"/>
      <c r="I20" s="320"/>
      <c r="J20" s="711"/>
      <c r="K20" s="713"/>
      <c r="L20" s="711"/>
      <c r="M20" s="712"/>
      <c r="N20" s="6"/>
      <c r="O20" s="132"/>
      <c r="P20" s="131">
        <v>9</v>
      </c>
      <c r="Q20" s="711"/>
      <c r="R20" s="712"/>
      <c r="S20" s="712"/>
      <c r="T20" s="712"/>
      <c r="U20" s="713"/>
      <c r="V20" s="320"/>
      <c r="W20" s="320"/>
      <c r="X20" s="711"/>
      <c r="Y20" s="713"/>
      <c r="Z20" s="711"/>
      <c r="AA20" s="712"/>
      <c r="AB20" s="6"/>
      <c r="AD20" s="117" t="str">
        <f t="shared" si="2"/>
        <v/>
      </c>
      <c r="AE20" s="117" t="str">
        <f>CONCATENATE(V20,X20)</f>
        <v/>
      </c>
    </row>
    <row r="21" spans="2:31" s="117" customFormat="1" ht="21" customHeight="1">
      <c r="B21" s="129">
        <v>10</v>
      </c>
      <c r="C21" s="711"/>
      <c r="D21" s="712"/>
      <c r="E21" s="712"/>
      <c r="F21" s="712"/>
      <c r="G21" s="713"/>
      <c r="H21" s="320"/>
      <c r="I21" s="320"/>
      <c r="J21" s="711"/>
      <c r="K21" s="713"/>
      <c r="L21" s="711"/>
      <c r="M21" s="712"/>
      <c r="N21" s="6"/>
      <c r="O21" s="132"/>
      <c r="P21" s="131">
        <v>10</v>
      </c>
      <c r="Q21" s="711"/>
      <c r="R21" s="712"/>
      <c r="S21" s="712"/>
      <c r="T21" s="712"/>
      <c r="U21" s="713"/>
      <c r="V21" s="320"/>
      <c r="W21" s="320"/>
      <c r="X21" s="711"/>
      <c r="Y21" s="713"/>
      <c r="Z21" s="711"/>
      <c r="AA21" s="712"/>
      <c r="AB21" s="6"/>
      <c r="AD21" s="117" t="str">
        <f t="shared" si="2"/>
        <v/>
      </c>
      <c r="AE21" s="117" t="str">
        <f t="shared" si="1"/>
        <v/>
      </c>
    </row>
    <row r="22" spans="2:31" s="117" customFormat="1" ht="21" customHeight="1">
      <c r="B22" s="129">
        <v>11</v>
      </c>
      <c r="C22" s="711"/>
      <c r="D22" s="712"/>
      <c r="E22" s="712"/>
      <c r="F22" s="712"/>
      <c r="G22" s="713"/>
      <c r="H22" s="320"/>
      <c r="I22" s="320"/>
      <c r="J22" s="711"/>
      <c r="K22" s="713"/>
      <c r="L22" s="711"/>
      <c r="M22" s="712"/>
      <c r="N22" s="6"/>
      <c r="O22" s="132"/>
      <c r="P22" s="131">
        <v>11</v>
      </c>
      <c r="Q22" s="711"/>
      <c r="R22" s="712"/>
      <c r="S22" s="712"/>
      <c r="T22" s="712"/>
      <c r="U22" s="713"/>
      <c r="V22" s="320"/>
      <c r="W22" s="320"/>
      <c r="X22" s="711"/>
      <c r="Y22" s="713"/>
      <c r="Z22" s="711"/>
      <c r="AA22" s="712"/>
      <c r="AB22" s="6"/>
      <c r="AD22" s="117" t="str">
        <f t="shared" si="2"/>
        <v/>
      </c>
      <c r="AE22" s="117" t="str">
        <f t="shared" si="1"/>
        <v/>
      </c>
    </row>
    <row r="23" spans="2:31" s="117" customFormat="1" ht="21" customHeight="1">
      <c r="B23" s="129">
        <v>12</v>
      </c>
      <c r="C23" s="711"/>
      <c r="D23" s="712"/>
      <c r="E23" s="712"/>
      <c r="F23" s="712"/>
      <c r="G23" s="713"/>
      <c r="H23" s="320"/>
      <c r="I23" s="320"/>
      <c r="J23" s="711"/>
      <c r="K23" s="713"/>
      <c r="L23" s="711"/>
      <c r="M23" s="712"/>
      <c r="N23" s="6"/>
      <c r="O23" s="132"/>
      <c r="P23" s="131">
        <v>12</v>
      </c>
      <c r="Q23" s="711"/>
      <c r="R23" s="712"/>
      <c r="S23" s="712"/>
      <c r="T23" s="712"/>
      <c r="U23" s="713"/>
      <c r="V23" s="320"/>
      <c r="W23" s="320"/>
      <c r="X23" s="711"/>
      <c r="Y23" s="713"/>
      <c r="Z23" s="711"/>
      <c r="AA23" s="712"/>
      <c r="AB23" s="6"/>
      <c r="AD23" s="117" t="str">
        <f t="shared" si="2"/>
        <v/>
      </c>
      <c r="AE23" s="117" t="str">
        <f t="shared" si="1"/>
        <v/>
      </c>
    </row>
    <row r="24" spans="2:31" s="117" customFormat="1" ht="21" customHeight="1">
      <c r="B24" s="129">
        <v>13</v>
      </c>
      <c r="C24" s="711"/>
      <c r="D24" s="712"/>
      <c r="E24" s="712"/>
      <c r="F24" s="712"/>
      <c r="G24" s="713"/>
      <c r="H24" s="320"/>
      <c r="I24" s="320"/>
      <c r="J24" s="711"/>
      <c r="K24" s="713"/>
      <c r="L24" s="711"/>
      <c r="M24" s="712"/>
      <c r="N24" s="6"/>
      <c r="O24" s="132"/>
      <c r="P24" s="131">
        <v>13</v>
      </c>
      <c r="Q24" s="711"/>
      <c r="R24" s="712"/>
      <c r="S24" s="712"/>
      <c r="T24" s="712"/>
      <c r="U24" s="713"/>
      <c r="V24" s="320"/>
      <c r="W24" s="320"/>
      <c r="X24" s="711"/>
      <c r="Y24" s="713"/>
      <c r="Z24" s="711"/>
      <c r="AA24" s="712"/>
      <c r="AB24" s="6"/>
      <c r="AD24" s="117" t="str">
        <f t="shared" si="2"/>
        <v/>
      </c>
      <c r="AE24" s="117" t="str">
        <f t="shared" si="1"/>
        <v/>
      </c>
    </row>
    <row r="25" spans="2:31" s="117" customFormat="1" ht="21" customHeight="1" thickBot="1">
      <c r="B25" s="133">
        <v>14</v>
      </c>
      <c r="C25" s="720"/>
      <c r="D25" s="721"/>
      <c r="E25" s="721"/>
      <c r="F25" s="721"/>
      <c r="G25" s="722"/>
      <c r="H25" s="322"/>
      <c r="I25" s="322"/>
      <c r="J25" s="720"/>
      <c r="K25" s="722"/>
      <c r="L25" s="720"/>
      <c r="M25" s="721"/>
      <c r="N25" s="7"/>
      <c r="O25" s="132"/>
      <c r="P25" s="134">
        <v>14</v>
      </c>
      <c r="Q25" s="720"/>
      <c r="R25" s="721"/>
      <c r="S25" s="721"/>
      <c r="T25" s="721"/>
      <c r="U25" s="722"/>
      <c r="V25" s="322"/>
      <c r="W25" s="322"/>
      <c r="X25" s="720"/>
      <c r="Y25" s="722"/>
      <c r="Z25" s="720"/>
      <c r="AA25" s="721"/>
      <c r="AB25" s="7"/>
      <c r="AD25" s="117" t="str">
        <f t="shared" si="2"/>
        <v/>
      </c>
      <c r="AE25" s="117" t="str">
        <f t="shared" si="1"/>
        <v/>
      </c>
    </row>
    <row r="26" spans="2:31" s="138" customFormat="1" ht="9" customHeight="1">
      <c r="B26" s="135"/>
      <c r="C26" s="136"/>
      <c r="D26" s="136"/>
      <c r="E26" s="136"/>
      <c r="F26" s="136"/>
      <c r="G26" s="136"/>
      <c r="H26" s="136"/>
      <c r="I26" s="136"/>
      <c r="J26" s="137"/>
      <c r="K26" s="136"/>
      <c r="L26" s="136"/>
      <c r="M26" s="136"/>
      <c r="N26" s="136"/>
      <c r="O26" s="136"/>
      <c r="P26" s="135"/>
      <c r="Q26" s="136"/>
      <c r="R26" s="136"/>
      <c r="S26" s="136"/>
      <c r="T26" s="136"/>
      <c r="U26" s="136"/>
      <c r="V26" s="136"/>
      <c r="W26" s="136"/>
      <c r="X26" s="137"/>
      <c r="Y26" s="136"/>
      <c r="Z26" s="136"/>
      <c r="AA26" s="136"/>
      <c r="AB26" s="136"/>
      <c r="AD26" s="117" t="str">
        <f t="shared" ref="AD26:AD53" si="3">CONCATENATE(H26,L26)</f>
        <v/>
      </c>
      <c r="AE26" s="117" t="str">
        <f t="shared" ref="AE26:AE28" si="4">CONCATENATE(V26,Z26)</f>
        <v/>
      </c>
    </row>
    <row r="27" spans="2:31" s="138" customFormat="1" ht="13.5" customHeight="1" thickBot="1">
      <c r="B27" s="113" t="s">
        <v>14</v>
      </c>
      <c r="C27" s="136"/>
      <c r="D27" s="136"/>
      <c r="E27" s="136"/>
      <c r="F27" s="136"/>
      <c r="G27" s="136"/>
      <c r="H27" s="136"/>
      <c r="I27" s="136"/>
      <c r="J27" s="137"/>
      <c r="K27" s="136"/>
      <c r="L27" s="136"/>
      <c r="M27" s="136"/>
      <c r="N27" s="136"/>
      <c r="O27" s="136"/>
      <c r="P27" s="113" t="s">
        <v>15</v>
      </c>
      <c r="Q27" s="136"/>
      <c r="R27" s="136"/>
      <c r="S27" s="136"/>
      <c r="T27" s="136"/>
      <c r="U27" s="136"/>
      <c r="V27" s="136"/>
      <c r="W27" s="136"/>
      <c r="X27" s="137"/>
      <c r="Y27" s="136"/>
      <c r="Z27" s="136"/>
      <c r="AA27" s="136"/>
      <c r="AB27" s="136"/>
      <c r="AD27" s="117"/>
      <c r="AE27" s="117"/>
    </row>
    <row r="28" spans="2:31" ht="30.6" customHeight="1">
      <c r="B28" s="123"/>
      <c r="C28" s="733" t="s">
        <v>11</v>
      </c>
      <c r="D28" s="733"/>
      <c r="E28" s="733"/>
      <c r="F28" s="733"/>
      <c r="G28" s="733"/>
      <c r="H28" s="124" t="s">
        <v>12</v>
      </c>
      <c r="I28" s="125" t="s">
        <v>13</v>
      </c>
      <c r="J28" s="734" t="s">
        <v>302</v>
      </c>
      <c r="K28" s="735"/>
      <c r="L28" s="736" t="s">
        <v>276</v>
      </c>
      <c r="M28" s="737"/>
      <c r="N28" s="126" t="s">
        <v>105</v>
      </c>
      <c r="O28" s="122"/>
      <c r="P28" s="123"/>
      <c r="Q28" s="733" t="s">
        <v>11</v>
      </c>
      <c r="R28" s="733"/>
      <c r="S28" s="733"/>
      <c r="T28" s="733"/>
      <c r="U28" s="733"/>
      <c r="V28" s="124" t="s">
        <v>12</v>
      </c>
      <c r="W28" s="125" t="s">
        <v>13</v>
      </c>
      <c r="X28" s="734" t="s">
        <v>302</v>
      </c>
      <c r="Y28" s="735"/>
      <c r="Z28" s="736" t="s">
        <v>276</v>
      </c>
      <c r="AA28" s="737"/>
      <c r="AB28" s="126" t="s">
        <v>105</v>
      </c>
      <c r="AD28" s="117" t="str">
        <f t="shared" si="3"/>
        <v>性別宿泊日</v>
      </c>
      <c r="AE28" s="117" t="str">
        <f t="shared" si="4"/>
        <v>性別宿泊日</v>
      </c>
    </row>
    <row r="29" spans="2:31" s="117" customFormat="1" ht="21" customHeight="1">
      <c r="B29" s="139">
        <v>1</v>
      </c>
      <c r="C29" s="711"/>
      <c r="D29" s="712"/>
      <c r="E29" s="712"/>
      <c r="F29" s="712"/>
      <c r="G29" s="713"/>
      <c r="H29" s="320"/>
      <c r="I29" s="3"/>
      <c r="J29" s="711"/>
      <c r="K29" s="713"/>
      <c r="L29" s="711"/>
      <c r="M29" s="712"/>
      <c r="N29" s="6"/>
      <c r="O29" s="127"/>
      <c r="P29" s="140">
        <v>1</v>
      </c>
      <c r="Q29" s="711"/>
      <c r="R29" s="712"/>
      <c r="S29" s="712"/>
      <c r="T29" s="712"/>
      <c r="U29" s="713"/>
      <c r="V29" s="320"/>
      <c r="W29" s="320"/>
      <c r="X29" s="711"/>
      <c r="Y29" s="713"/>
      <c r="Z29" s="711"/>
      <c r="AA29" s="712"/>
      <c r="AB29" s="6"/>
      <c r="AD29" s="117" t="str">
        <f t="shared" ref="AD29:AD35" si="5">CONCATENATE(H29,J29)</f>
        <v/>
      </c>
      <c r="AE29" s="117" t="str">
        <f t="shared" ref="AE29:AE38" si="6">CONCATENATE(V29,X29)</f>
        <v/>
      </c>
    </row>
    <row r="30" spans="2:31" s="117" customFormat="1" ht="21" customHeight="1">
      <c r="B30" s="129">
        <v>2</v>
      </c>
      <c r="C30" s="711"/>
      <c r="D30" s="712"/>
      <c r="E30" s="712"/>
      <c r="F30" s="712"/>
      <c r="G30" s="713"/>
      <c r="H30" s="320"/>
      <c r="I30" s="320"/>
      <c r="J30" s="711"/>
      <c r="K30" s="713"/>
      <c r="L30" s="711"/>
      <c r="M30" s="712"/>
      <c r="N30" s="6"/>
      <c r="O30" s="130"/>
      <c r="P30" s="131">
        <v>2</v>
      </c>
      <c r="Q30" s="711"/>
      <c r="R30" s="712"/>
      <c r="S30" s="712"/>
      <c r="T30" s="712"/>
      <c r="U30" s="713"/>
      <c r="V30" s="320"/>
      <c r="W30" s="320"/>
      <c r="X30" s="711"/>
      <c r="Y30" s="713"/>
      <c r="Z30" s="711"/>
      <c r="AA30" s="712"/>
      <c r="AB30" s="6"/>
      <c r="AD30" s="117" t="str">
        <f t="shared" si="5"/>
        <v/>
      </c>
      <c r="AE30" s="117" t="str">
        <f t="shared" si="6"/>
        <v/>
      </c>
    </row>
    <row r="31" spans="2:31" s="117" customFormat="1" ht="21" customHeight="1">
      <c r="B31" s="129">
        <v>3</v>
      </c>
      <c r="C31" s="711"/>
      <c r="D31" s="712"/>
      <c r="E31" s="712"/>
      <c r="F31" s="712"/>
      <c r="G31" s="713"/>
      <c r="H31" s="320"/>
      <c r="I31" s="320"/>
      <c r="J31" s="711"/>
      <c r="K31" s="713"/>
      <c r="L31" s="711"/>
      <c r="M31" s="712"/>
      <c r="N31" s="6"/>
      <c r="O31" s="130"/>
      <c r="P31" s="131">
        <v>3</v>
      </c>
      <c r="Q31" s="711"/>
      <c r="R31" s="712"/>
      <c r="S31" s="712"/>
      <c r="T31" s="712"/>
      <c r="U31" s="713"/>
      <c r="V31" s="320"/>
      <c r="W31" s="320"/>
      <c r="X31" s="711"/>
      <c r="Y31" s="713"/>
      <c r="Z31" s="711"/>
      <c r="AA31" s="712"/>
      <c r="AB31" s="6"/>
      <c r="AD31" s="117" t="str">
        <f t="shared" si="5"/>
        <v/>
      </c>
      <c r="AE31" s="117" t="str">
        <f t="shared" si="6"/>
        <v/>
      </c>
    </row>
    <row r="32" spans="2:31" s="117" customFormat="1" ht="21" customHeight="1">
      <c r="B32" s="129">
        <v>4</v>
      </c>
      <c r="C32" s="711"/>
      <c r="D32" s="712"/>
      <c r="E32" s="712"/>
      <c r="F32" s="712"/>
      <c r="G32" s="713"/>
      <c r="H32" s="320"/>
      <c r="I32" s="320"/>
      <c r="J32" s="711"/>
      <c r="K32" s="713"/>
      <c r="L32" s="711"/>
      <c r="M32" s="712"/>
      <c r="N32" s="6"/>
      <c r="O32" s="132"/>
      <c r="P32" s="131">
        <v>4</v>
      </c>
      <c r="Q32" s="711"/>
      <c r="R32" s="712"/>
      <c r="S32" s="712"/>
      <c r="T32" s="712"/>
      <c r="U32" s="713"/>
      <c r="V32" s="320"/>
      <c r="W32" s="320"/>
      <c r="X32" s="711"/>
      <c r="Y32" s="713"/>
      <c r="Z32" s="711"/>
      <c r="AA32" s="712"/>
      <c r="AB32" s="6"/>
      <c r="AD32" s="117" t="str">
        <f t="shared" si="5"/>
        <v/>
      </c>
      <c r="AE32" s="117" t="str">
        <f t="shared" si="6"/>
        <v/>
      </c>
    </row>
    <row r="33" spans="2:31" s="117" customFormat="1" ht="21" customHeight="1">
      <c r="B33" s="129">
        <v>5</v>
      </c>
      <c r="C33" s="711"/>
      <c r="D33" s="712"/>
      <c r="E33" s="712"/>
      <c r="F33" s="712"/>
      <c r="G33" s="713"/>
      <c r="H33" s="320"/>
      <c r="I33" s="320"/>
      <c r="J33" s="711"/>
      <c r="K33" s="713"/>
      <c r="L33" s="711"/>
      <c r="M33" s="712"/>
      <c r="N33" s="6"/>
      <c r="O33" s="132"/>
      <c r="P33" s="131">
        <v>5</v>
      </c>
      <c r="Q33" s="711"/>
      <c r="R33" s="712"/>
      <c r="S33" s="712"/>
      <c r="T33" s="712"/>
      <c r="U33" s="713"/>
      <c r="V33" s="320"/>
      <c r="W33" s="320"/>
      <c r="X33" s="711"/>
      <c r="Y33" s="713"/>
      <c r="Z33" s="711"/>
      <c r="AA33" s="712"/>
      <c r="AB33" s="6"/>
      <c r="AD33" s="117" t="str">
        <f t="shared" si="5"/>
        <v/>
      </c>
      <c r="AE33" s="117" t="str">
        <f t="shared" si="6"/>
        <v/>
      </c>
    </row>
    <row r="34" spans="2:31" s="117" customFormat="1" ht="21" customHeight="1">
      <c r="B34" s="129">
        <v>6</v>
      </c>
      <c r="C34" s="711"/>
      <c r="D34" s="712"/>
      <c r="E34" s="712"/>
      <c r="F34" s="712"/>
      <c r="G34" s="713"/>
      <c r="H34" s="320"/>
      <c r="I34" s="320"/>
      <c r="J34" s="711"/>
      <c r="K34" s="713"/>
      <c r="L34" s="711"/>
      <c r="M34" s="712"/>
      <c r="N34" s="6"/>
      <c r="O34" s="132"/>
      <c r="P34" s="131">
        <v>6</v>
      </c>
      <c r="Q34" s="711"/>
      <c r="R34" s="712"/>
      <c r="S34" s="712"/>
      <c r="T34" s="712"/>
      <c r="U34" s="713"/>
      <c r="V34" s="320"/>
      <c r="W34" s="320"/>
      <c r="X34" s="711"/>
      <c r="Y34" s="713"/>
      <c r="Z34" s="711"/>
      <c r="AA34" s="712"/>
      <c r="AB34" s="6"/>
      <c r="AD34" s="117" t="str">
        <f t="shared" si="5"/>
        <v/>
      </c>
      <c r="AE34" s="117" t="str">
        <f t="shared" si="6"/>
        <v/>
      </c>
    </row>
    <row r="35" spans="2:31" s="117" customFormat="1" ht="21" customHeight="1">
      <c r="B35" s="129">
        <v>7</v>
      </c>
      <c r="C35" s="711"/>
      <c r="D35" s="712"/>
      <c r="E35" s="712"/>
      <c r="F35" s="712"/>
      <c r="G35" s="713"/>
      <c r="H35" s="320"/>
      <c r="I35" s="320"/>
      <c r="J35" s="711"/>
      <c r="K35" s="713"/>
      <c r="L35" s="711"/>
      <c r="M35" s="712"/>
      <c r="N35" s="6"/>
      <c r="O35" s="132"/>
      <c r="P35" s="131">
        <v>7</v>
      </c>
      <c r="Q35" s="711"/>
      <c r="R35" s="712"/>
      <c r="S35" s="712"/>
      <c r="T35" s="712"/>
      <c r="U35" s="713"/>
      <c r="V35" s="320"/>
      <c r="W35" s="320"/>
      <c r="X35" s="711"/>
      <c r="Y35" s="713"/>
      <c r="Z35" s="711"/>
      <c r="AA35" s="712"/>
      <c r="AB35" s="6"/>
      <c r="AD35" s="117" t="str">
        <f t="shared" si="5"/>
        <v/>
      </c>
      <c r="AE35" s="117" t="str">
        <f t="shared" si="6"/>
        <v/>
      </c>
    </row>
    <row r="36" spans="2:31" s="117" customFormat="1" ht="21" customHeight="1">
      <c r="B36" s="129">
        <v>8</v>
      </c>
      <c r="C36" s="711"/>
      <c r="D36" s="712"/>
      <c r="E36" s="712"/>
      <c r="F36" s="712"/>
      <c r="G36" s="713"/>
      <c r="H36" s="320"/>
      <c r="I36" s="320"/>
      <c r="J36" s="711"/>
      <c r="K36" s="713"/>
      <c r="L36" s="711"/>
      <c r="M36" s="712"/>
      <c r="N36" s="6"/>
      <c r="O36" s="132"/>
      <c r="P36" s="131">
        <v>8</v>
      </c>
      <c r="Q36" s="711"/>
      <c r="R36" s="712"/>
      <c r="S36" s="712"/>
      <c r="T36" s="712"/>
      <c r="U36" s="713"/>
      <c r="V36" s="320"/>
      <c r="W36" s="320"/>
      <c r="X36" s="711"/>
      <c r="Y36" s="713"/>
      <c r="Z36" s="711"/>
      <c r="AA36" s="712"/>
      <c r="AB36" s="6"/>
      <c r="AD36" s="117" t="str">
        <f>CONCATENATE(H36,J36)</f>
        <v/>
      </c>
      <c r="AE36" s="117" t="str">
        <f t="shared" si="6"/>
        <v/>
      </c>
    </row>
    <row r="37" spans="2:31" s="117" customFormat="1" ht="21" customHeight="1">
      <c r="B37" s="129">
        <v>9</v>
      </c>
      <c r="C37" s="711"/>
      <c r="D37" s="712"/>
      <c r="E37" s="712"/>
      <c r="F37" s="712"/>
      <c r="G37" s="713"/>
      <c r="H37" s="320"/>
      <c r="I37" s="320"/>
      <c r="J37" s="711"/>
      <c r="K37" s="713"/>
      <c r="L37" s="711"/>
      <c r="M37" s="712"/>
      <c r="N37" s="6"/>
      <c r="O37" s="132"/>
      <c r="P37" s="131">
        <v>9</v>
      </c>
      <c r="Q37" s="711"/>
      <c r="R37" s="712"/>
      <c r="S37" s="712"/>
      <c r="T37" s="712"/>
      <c r="U37" s="713"/>
      <c r="V37" s="320"/>
      <c r="W37" s="320"/>
      <c r="X37" s="711"/>
      <c r="Y37" s="713"/>
      <c r="Z37" s="711"/>
      <c r="AA37" s="712"/>
      <c r="AB37" s="6"/>
      <c r="AD37" s="117" t="str">
        <f t="shared" ref="AD37:AD42" si="7">CONCATENATE(H37,J37)</f>
        <v/>
      </c>
      <c r="AE37" s="117" t="str">
        <f t="shared" si="6"/>
        <v/>
      </c>
    </row>
    <row r="38" spans="2:31" s="117" customFormat="1" ht="21" customHeight="1">
      <c r="B38" s="129">
        <v>10</v>
      </c>
      <c r="C38" s="711"/>
      <c r="D38" s="712"/>
      <c r="E38" s="712"/>
      <c r="F38" s="712"/>
      <c r="G38" s="713"/>
      <c r="H38" s="320"/>
      <c r="I38" s="320"/>
      <c r="J38" s="711"/>
      <c r="K38" s="713"/>
      <c r="L38" s="711"/>
      <c r="M38" s="712"/>
      <c r="N38" s="6"/>
      <c r="O38" s="132"/>
      <c r="P38" s="131">
        <v>10</v>
      </c>
      <c r="Q38" s="711"/>
      <c r="R38" s="712"/>
      <c r="S38" s="712"/>
      <c r="T38" s="712"/>
      <c r="U38" s="713"/>
      <c r="V38" s="320"/>
      <c r="W38" s="320"/>
      <c r="X38" s="711"/>
      <c r="Y38" s="713"/>
      <c r="Z38" s="711"/>
      <c r="AA38" s="712"/>
      <c r="AB38" s="6"/>
      <c r="AD38" s="117" t="str">
        <f t="shared" si="7"/>
        <v/>
      </c>
      <c r="AE38" s="117" t="str">
        <f t="shared" si="6"/>
        <v/>
      </c>
    </row>
    <row r="39" spans="2:31" s="117" customFormat="1" ht="21" customHeight="1">
      <c r="B39" s="129">
        <v>11</v>
      </c>
      <c r="C39" s="711"/>
      <c r="D39" s="712"/>
      <c r="E39" s="712"/>
      <c r="F39" s="712"/>
      <c r="G39" s="713"/>
      <c r="H39" s="320"/>
      <c r="I39" s="320"/>
      <c r="J39" s="711"/>
      <c r="K39" s="713"/>
      <c r="L39" s="711"/>
      <c r="M39" s="712"/>
      <c r="N39" s="6"/>
      <c r="O39" s="132"/>
      <c r="P39" s="131">
        <v>11</v>
      </c>
      <c r="Q39" s="711"/>
      <c r="R39" s="712"/>
      <c r="S39" s="712"/>
      <c r="T39" s="712"/>
      <c r="U39" s="713"/>
      <c r="V39" s="320"/>
      <c r="W39" s="320"/>
      <c r="X39" s="711"/>
      <c r="Y39" s="713"/>
      <c r="Z39" s="711"/>
      <c r="AA39" s="712"/>
      <c r="AB39" s="6"/>
      <c r="AD39" s="117" t="str">
        <f t="shared" si="7"/>
        <v/>
      </c>
      <c r="AE39" s="117" t="str">
        <f>CONCATENATE(V39,X39)</f>
        <v/>
      </c>
    </row>
    <row r="40" spans="2:31" s="117" customFormat="1" ht="21" customHeight="1">
      <c r="B40" s="129">
        <v>12</v>
      </c>
      <c r="C40" s="711"/>
      <c r="D40" s="712"/>
      <c r="E40" s="712"/>
      <c r="F40" s="712"/>
      <c r="G40" s="713"/>
      <c r="H40" s="320"/>
      <c r="I40" s="320"/>
      <c r="J40" s="711"/>
      <c r="K40" s="713"/>
      <c r="L40" s="711"/>
      <c r="M40" s="712"/>
      <c r="N40" s="6"/>
      <c r="O40" s="132"/>
      <c r="P40" s="131">
        <v>12</v>
      </c>
      <c r="Q40" s="711"/>
      <c r="R40" s="712"/>
      <c r="S40" s="712"/>
      <c r="T40" s="712"/>
      <c r="U40" s="713"/>
      <c r="V40" s="320"/>
      <c r="W40" s="320"/>
      <c r="X40" s="711"/>
      <c r="Y40" s="713"/>
      <c r="Z40" s="711"/>
      <c r="AA40" s="712"/>
      <c r="AB40" s="6"/>
      <c r="AD40" s="117" t="str">
        <f t="shared" si="7"/>
        <v/>
      </c>
      <c r="AE40" s="117" t="str">
        <f t="shared" ref="AE40:AE42" si="8">CONCATENATE(V40,X40)</f>
        <v/>
      </c>
    </row>
    <row r="41" spans="2:31" s="117" customFormat="1" ht="21" customHeight="1">
      <c r="B41" s="129">
        <v>13</v>
      </c>
      <c r="C41" s="711"/>
      <c r="D41" s="712"/>
      <c r="E41" s="712"/>
      <c r="F41" s="712"/>
      <c r="G41" s="713"/>
      <c r="H41" s="320"/>
      <c r="I41" s="320"/>
      <c r="J41" s="711"/>
      <c r="K41" s="713"/>
      <c r="L41" s="711"/>
      <c r="M41" s="712"/>
      <c r="N41" s="6"/>
      <c r="O41" s="132"/>
      <c r="P41" s="131">
        <v>13</v>
      </c>
      <c r="Q41" s="711"/>
      <c r="R41" s="712"/>
      <c r="S41" s="712"/>
      <c r="T41" s="712"/>
      <c r="U41" s="713"/>
      <c r="V41" s="320"/>
      <c r="W41" s="320"/>
      <c r="X41" s="711"/>
      <c r="Y41" s="713"/>
      <c r="Z41" s="711"/>
      <c r="AA41" s="712"/>
      <c r="AB41" s="6"/>
      <c r="AD41" s="117" t="str">
        <f t="shared" si="7"/>
        <v/>
      </c>
      <c r="AE41" s="117" t="str">
        <f t="shared" si="8"/>
        <v/>
      </c>
    </row>
    <row r="42" spans="2:31" s="117" customFormat="1" ht="21" customHeight="1" thickBot="1">
      <c r="B42" s="133">
        <v>14</v>
      </c>
      <c r="C42" s="720"/>
      <c r="D42" s="721"/>
      <c r="E42" s="721"/>
      <c r="F42" s="721"/>
      <c r="G42" s="722"/>
      <c r="H42" s="322"/>
      <c r="I42" s="322"/>
      <c r="J42" s="720"/>
      <c r="K42" s="722"/>
      <c r="L42" s="720"/>
      <c r="M42" s="721"/>
      <c r="N42" s="7"/>
      <c r="O42" s="132"/>
      <c r="P42" s="134">
        <v>14</v>
      </c>
      <c r="Q42" s="720"/>
      <c r="R42" s="721"/>
      <c r="S42" s="721"/>
      <c r="T42" s="721"/>
      <c r="U42" s="722"/>
      <c r="V42" s="322"/>
      <c r="W42" s="322"/>
      <c r="X42" s="720"/>
      <c r="Y42" s="722"/>
      <c r="Z42" s="720"/>
      <c r="AA42" s="721"/>
      <c r="AB42" s="7"/>
      <c r="AD42" s="117" t="str">
        <f t="shared" si="7"/>
        <v/>
      </c>
      <c r="AE42" s="117" t="str">
        <f t="shared" si="8"/>
        <v/>
      </c>
    </row>
    <row r="43" spans="2:31" ht="9.75" customHeight="1" thickBot="1">
      <c r="P43" s="113"/>
      <c r="AA43" s="114"/>
      <c r="AB43" s="114"/>
      <c r="AD43" s="117" t="str">
        <f t="shared" si="3"/>
        <v/>
      </c>
      <c r="AE43" s="117" t="str">
        <f>CONCATENATE(V43,Y43)</f>
        <v/>
      </c>
    </row>
    <row r="44" spans="2:31" s="117" customFormat="1" ht="17.25" customHeight="1" thickBot="1">
      <c r="B44" s="706" t="s">
        <v>310</v>
      </c>
      <c r="C44" s="707"/>
      <c r="D44" s="707"/>
      <c r="E44" s="707"/>
      <c r="F44" s="707"/>
      <c r="G44" s="707"/>
      <c r="H44" s="707"/>
      <c r="I44" s="707"/>
      <c r="J44" s="707"/>
      <c r="K44" s="707"/>
      <c r="L44" s="707"/>
      <c r="M44" s="707"/>
      <c r="N44" s="707"/>
      <c r="O44" s="707"/>
      <c r="P44" s="708"/>
      <c r="Q44" s="142"/>
      <c r="R44" s="142"/>
      <c r="S44" s="142"/>
      <c r="T44" s="142"/>
      <c r="U44" s="142"/>
      <c r="V44" s="142"/>
      <c r="W44" s="142"/>
      <c r="X44" s="142"/>
      <c r="Y44" s="142"/>
      <c r="Z44" s="142"/>
      <c r="AA44" s="142"/>
      <c r="AB44" s="142"/>
      <c r="AD44" s="117" t="str">
        <f t="shared" si="3"/>
        <v/>
      </c>
    </row>
    <row r="45" spans="2:31" s="117" customFormat="1" ht="17.25" customHeight="1">
      <c r="B45" s="143" t="s">
        <v>12</v>
      </c>
      <c r="C45" s="738" t="s">
        <v>17</v>
      </c>
      <c r="D45" s="738"/>
      <c r="E45" s="738" t="s">
        <v>18</v>
      </c>
      <c r="F45" s="738"/>
      <c r="G45" s="738" t="s">
        <v>19</v>
      </c>
      <c r="H45" s="738"/>
      <c r="I45" s="738" t="s">
        <v>20</v>
      </c>
      <c r="J45" s="738"/>
      <c r="K45" s="739" t="s">
        <v>348</v>
      </c>
      <c r="L45" s="739"/>
      <c r="M45" s="738" t="s">
        <v>21</v>
      </c>
      <c r="N45" s="738"/>
      <c r="O45" s="709" t="s">
        <v>22</v>
      </c>
      <c r="P45" s="710"/>
      <c r="Q45" s="144"/>
      <c r="R45" s="144"/>
      <c r="S45" s="144"/>
      <c r="T45" s="144"/>
      <c r="U45" s="144"/>
      <c r="V45" s="144"/>
      <c r="W45" s="144"/>
      <c r="X45" s="144"/>
      <c r="Y45" s="144"/>
      <c r="Z45" s="144"/>
      <c r="AA45" s="144"/>
      <c r="AB45" s="144"/>
      <c r="AD45" s="117" t="str">
        <f t="shared" si="3"/>
        <v/>
      </c>
    </row>
    <row r="46" spans="2:31" s="117" customFormat="1" ht="19.95" customHeight="1">
      <c r="B46" s="145" t="s">
        <v>23</v>
      </c>
      <c r="C46" s="693">
        <f>COUNTIF($AD$12:$AE$42,CONCATENATE($B46,C$45))</f>
        <v>0</v>
      </c>
      <c r="D46" s="730"/>
      <c r="E46" s="693">
        <f>COUNTIF($AD$12:$AE$53,CONCATENATE($B46,E$45))</f>
        <v>0</v>
      </c>
      <c r="F46" s="730"/>
      <c r="G46" s="693">
        <f>COUNTIF($AD$12:$AE$53,CONCATENATE($B46,G$45))</f>
        <v>0</v>
      </c>
      <c r="H46" s="730"/>
      <c r="I46" s="693">
        <f>COUNTIF($AD$12:$AE$53,CONCATENATE($B46,I$45))</f>
        <v>0</v>
      </c>
      <c r="J46" s="730"/>
      <c r="K46" s="731"/>
      <c r="L46" s="732"/>
      <c r="M46" s="693">
        <f>COUNTIF($AD$12:$AE$53,CONCATENATE($B46,M$45))</f>
        <v>0</v>
      </c>
      <c r="N46" s="730"/>
      <c r="O46" s="693">
        <f>SUM(C46:N46)</f>
        <v>0</v>
      </c>
      <c r="P46" s="694"/>
      <c r="Q46" s="144"/>
      <c r="R46" s="144"/>
      <c r="S46" s="144"/>
      <c r="T46" s="144"/>
      <c r="U46" s="144"/>
      <c r="V46" s="144"/>
      <c r="W46" s="144"/>
      <c r="X46" s="144"/>
      <c r="Y46" s="144"/>
      <c r="Z46" s="144"/>
      <c r="AA46" s="144"/>
      <c r="AB46" s="144"/>
      <c r="AD46" s="117" t="str">
        <f t="shared" si="3"/>
        <v/>
      </c>
    </row>
    <row r="47" spans="2:31" s="117" customFormat="1" ht="19.95" customHeight="1" thickBot="1">
      <c r="B47" s="146" t="s">
        <v>24</v>
      </c>
      <c r="C47" s="726">
        <f>COUNTIF($AD$12:$AE$53,CONCATENATE($B47,C$45))</f>
        <v>0</v>
      </c>
      <c r="D47" s="727"/>
      <c r="E47" s="726">
        <f>COUNTIF($AD$12:$AE$53,CONCATENATE($B47,E$45))</f>
        <v>0</v>
      </c>
      <c r="F47" s="727"/>
      <c r="G47" s="726">
        <f>COUNTIF($AD$12:$AE$53,CONCATENATE($B47,G$45))</f>
        <v>0</v>
      </c>
      <c r="H47" s="727"/>
      <c r="I47" s="726">
        <f>COUNTIF($AD$12:$AE$53,CONCATENATE($B47,I$45))</f>
        <v>0</v>
      </c>
      <c r="J47" s="727"/>
      <c r="K47" s="728"/>
      <c r="L47" s="729"/>
      <c r="M47" s="726">
        <f>COUNTIF($AD$12:$AE$53,CONCATENATE($B47,M$45))</f>
        <v>0</v>
      </c>
      <c r="N47" s="727"/>
      <c r="O47" s="695">
        <f>SUM(C47:N47)</f>
        <v>0</v>
      </c>
      <c r="P47" s="696"/>
      <c r="Q47" s="144"/>
      <c r="R47" s="144"/>
      <c r="S47" s="144"/>
      <c r="T47" s="144"/>
      <c r="U47" s="144"/>
      <c r="V47" s="144"/>
      <c r="W47" s="144"/>
      <c r="X47" s="144"/>
      <c r="Y47" s="144"/>
      <c r="Z47" s="144"/>
      <c r="AA47" s="144"/>
      <c r="AB47" s="144"/>
      <c r="AD47" s="117" t="str">
        <f t="shared" si="3"/>
        <v/>
      </c>
    </row>
    <row r="48" spans="2:31" s="117" customFormat="1" ht="19.95" customHeight="1" thickTop="1" thickBot="1">
      <c r="B48" s="147" t="s">
        <v>22</v>
      </c>
      <c r="C48" s="717">
        <f>SUM(C46:D47)</f>
        <v>0</v>
      </c>
      <c r="D48" s="717"/>
      <c r="E48" s="717">
        <f t="shared" ref="E48" si="9">SUM(E46:F47)</f>
        <v>0</v>
      </c>
      <c r="F48" s="717"/>
      <c r="G48" s="717">
        <f t="shared" ref="G48" si="10">SUM(G46:H47)</f>
        <v>0</v>
      </c>
      <c r="H48" s="717"/>
      <c r="I48" s="717">
        <f t="shared" ref="I48" si="11">SUM(I46:J47)</f>
        <v>0</v>
      </c>
      <c r="J48" s="717"/>
      <c r="K48" s="718">
        <f>COUNTIF(I12:I25, "&gt;=65")+COUNTIF(W12:W25, "&gt;=65")+COUNTIF(I29:I42, "&gt;=65")+COUNTIF(W29:W42, "&gt;=65")</f>
        <v>0</v>
      </c>
      <c r="L48" s="718"/>
      <c r="M48" s="717">
        <f>SUM(M46:N47)</f>
        <v>0</v>
      </c>
      <c r="N48" s="717"/>
      <c r="O48" s="697">
        <f>SUM(O46:P47)</f>
        <v>0</v>
      </c>
      <c r="P48" s="698"/>
      <c r="Q48" s="148"/>
      <c r="R48" s="148"/>
      <c r="S48" s="148"/>
      <c r="T48" s="148"/>
      <c r="U48" s="148"/>
      <c r="V48" s="148"/>
      <c r="W48" s="148"/>
      <c r="X48" s="149"/>
      <c r="Y48" s="149"/>
      <c r="Z48" s="149"/>
      <c r="AA48" s="149"/>
      <c r="AB48" s="149"/>
      <c r="AD48" s="117" t="str">
        <f t="shared" si="3"/>
        <v/>
      </c>
    </row>
    <row r="49" spans="2:31" s="117" customFormat="1" ht="9" customHeight="1">
      <c r="B49" s="150"/>
      <c r="C49" s="151"/>
      <c r="D49" s="151"/>
      <c r="E49" s="151"/>
      <c r="F49" s="151"/>
      <c r="G49" s="151"/>
      <c r="H49" s="152"/>
      <c r="I49" s="152"/>
      <c r="J49" s="151"/>
      <c r="K49" s="151"/>
      <c r="L49" s="151"/>
      <c r="M49" s="151"/>
      <c r="N49" s="151"/>
      <c r="O49" s="141"/>
      <c r="P49" s="153"/>
      <c r="Q49" s="153"/>
      <c r="R49" s="153"/>
      <c r="S49" s="153"/>
      <c r="T49" s="153"/>
      <c r="U49" s="153"/>
      <c r="V49" s="153"/>
      <c r="W49" s="153"/>
      <c r="X49" s="153"/>
      <c r="Y49" s="153"/>
      <c r="Z49" s="153"/>
      <c r="AA49" s="153"/>
      <c r="AD49" s="117" t="str">
        <f t="shared" si="3"/>
        <v/>
      </c>
    </row>
    <row r="50" spans="2:31" s="117" customFormat="1" ht="17.25" customHeight="1">
      <c r="B50" s="755" t="s">
        <v>265</v>
      </c>
      <c r="C50" s="755"/>
      <c r="D50" s="755"/>
      <c r="E50" s="755"/>
      <c r="F50" s="755"/>
      <c r="G50" s="755"/>
      <c r="H50" s="755"/>
      <c r="I50" s="755"/>
      <c r="J50" s="755"/>
      <c r="K50" s="755"/>
      <c r="L50" s="755"/>
      <c r="M50" s="755"/>
      <c r="N50" s="755"/>
      <c r="O50" s="755"/>
      <c r="P50" s="755"/>
      <c r="Q50" s="755"/>
      <c r="R50" s="755"/>
      <c r="S50" s="755"/>
      <c r="T50" s="755"/>
      <c r="U50" s="755"/>
      <c r="V50" s="755"/>
      <c r="W50" s="755"/>
      <c r="X50" s="755"/>
      <c r="Y50" s="755"/>
      <c r="Z50" s="755"/>
      <c r="AA50" s="755"/>
      <c r="AB50" s="755"/>
      <c r="AD50" s="117" t="str">
        <f t="shared" si="3"/>
        <v/>
      </c>
    </row>
    <row r="51" spans="2:31" s="117" customFormat="1" ht="17.25" customHeight="1">
      <c r="B51" s="755" t="s">
        <v>319</v>
      </c>
      <c r="C51" s="755"/>
      <c r="D51" s="755"/>
      <c r="E51" s="755"/>
      <c r="F51" s="755"/>
      <c r="G51" s="755"/>
      <c r="H51" s="755"/>
      <c r="I51" s="755"/>
      <c r="J51" s="755"/>
      <c r="K51" s="755"/>
      <c r="L51" s="755"/>
      <c r="M51" s="755"/>
      <c r="N51" s="755"/>
      <c r="O51" s="755"/>
      <c r="P51" s="755"/>
      <c r="Q51" s="755"/>
      <c r="R51" s="755"/>
      <c r="S51" s="755"/>
      <c r="T51" s="755"/>
      <c r="U51" s="755"/>
      <c r="V51" s="755"/>
      <c r="W51" s="755"/>
      <c r="X51" s="755"/>
      <c r="Y51" s="755"/>
      <c r="Z51" s="755"/>
      <c r="AA51" s="755"/>
      <c r="AB51" s="755"/>
      <c r="AD51" s="117" t="str">
        <f t="shared" si="3"/>
        <v/>
      </c>
    </row>
    <row r="52" spans="2:31" s="117" customFormat="1" ht="17.25" customHeight="1">
      <c r="B52" s="755"/>
      <c r="C52" s="755"/>
      <c r="D52" s="755"/>
      <c r="E52" s="755"/>
      <c r="F52" s="755"/>
      <c r="G52" s="755"/>
      <c r="H52" s="755"/>
      <c r="I52" s="755"/>
      <c r="J52" s="755"/>
      <c r="K52" s="755"/>
      <c r="L52" s="755"/>
      <c r="M52" s="755"/>
      <c r="N52" s="755"/>
      <c r="O52" s="755"/>
      <c r="P52" s="755"/>
      <c r="Q52" s="755"/>
      <c r="R52" s="755"/>
      <c r="S52" s="755"/>
      <c r="T52" s="755"/>
      <c r="U52" s="755"/>
      <c r="V52" s="755"/>
      <c r="W52" s="755"/>
      <c r="X52" s="755"/>
      <c r="Y52" s="755"/>
      <c r="Z52" s="755"/>
      <c r="AA52" s="755"/>
      <c r="AB52" s="755"/>
      <c r="AD52" s="117" t="str">
        <f t="shared" si="3"/>
        <v/>
      </c>
    </row>
    <row r="53" spans="2:31" s="117" customFormat="1" ht="17.25" customHeight="1">
      <c r="B53" s="150"/>
      <c r="C53" s="151"/>
      <c r="D53" s="151"/>
      <c r="E53" s="151"/>
      <c r="F53" s="151"/>
      <c r="G53" s="151"/>
      <c r="H53" s="152"/>
      <c r="I53" s="152"/>
      <c r="J53" s="151"/>
      <c r="K53" s="151"/>
      <c r="L53" s="151"/>
      <c r="M53" s="151"/>
      <c r="N53" s="151"/>
      <c r="O53" s="141"/>
      <c r="P53" s="154"/>
      <c r="Q53" s="154"/>
      <c r="R53" s="154"/>
      <c r="S53" s="154"/>
      <c r="T53" s="154"/>
      <c r="U53" s="154"/>
      <c r="V53" s="154"/>
      <c r="W53" s="154"/>
      <c r="X53" s="719" t="str">
        <f>①活動計画表!AK91</f>
        <v>ver2603</v>
      </c>
      <c r="Y53" s="719"/>
      <c r="Z53" s="719"/>
      <c r="AA53" s="719"/>
      <c r="AB53" s="719"/>
      <c r="AD53" s="117" t="str">
        <f t="shared" si="3"/>
        <v/>
      </c>
    </row>
    <row r="54" spans="2:31" ht="14.25" customHeight="1">
      <c r="B54" s="716" t="s">
        <v>300</v>
      </c>
      <c r="C54" s="716"/>
      <c r="D54" s="716"/>
      <c r="E54" s="716"/>
      <c r="F54" s="716"/>
      <c r="G54" s="716"/>
      <c r="H54" s="716"/>
      <c r="I54" s="716"/>
      <c r="J54" s="716"/>
      <c r="K54" s="716"/>
      <c r="L54" s="716"/>
      <c r="M54" s="716"/>
      <c r="Z54" s="115" t="s">
        <v>8</v>
      </c>
      <c r="AA54" s="115">
        <v>2</v>
      </c>
      <c r="AB54" s="116"/>
      <c r="AD54" s="113" t="s">
        <v>17</v>
      </c>
      <c r="AE54" s="113" t="s">
        <v>23</v>
      </c>
    </row>
    <row r="55" spans="2:31" ht="3" customHeight="1">
      <c r="AD55" s="113" t="s">
        <v>18</v>
      </c>
      <c r="AE55" s="113" t="s">
        <v>24</v>
      </c>
    </row>
    <row r="56" spans="2:31" s="117" customFormat="1" ht="20.399999999999999" customHeight="1">
      <c r="B56" s="714" t="s">
        <v>71</v>
      </c>
      <c r="C56" s="714"/>
      <c r="D56" s="714"/>
      <c r="E56" s="714"/>
      <c r="F56" s="714"/>
      <c r="G56" s="714"/>
      <c r="H56" s="714"/>
      <c r="J56" s="715">
        <f>●ご利用者情報!D13</f>
        <v>0</v>
      </c>
      <c r="K56" s="715"/>
      <c r="L56" s="715"/>
      <c r="M56" s="715"/>
      <c r="N56" s="715"/>
      <c r="O56" s="715"/>
      <c r="P56" s="715"/>
      <c r="Q56" s="714" t="s">
        <v>75</v>
      </c>
      <c r="R56" s="714"/>
      <c r="S56" s="715">
        <f>●ご利用者情報!D15</f>
        <v>0</v>
      </c>
      <c r="T56" s="715"/>
      <c r="U56" s="715"/>
      <c r="V56" s="715"/>
      <c r="W56" s="715"/>
      <c r="X56" s="715"/>
      <c r="Y56" s="715"/>
      <c r="Z56" s="118"/>
      <c r="AA56" s="118"/>
      <c r="AB56" s="119"/>
      <c r="AD56" s="117" t="s">
        <v>19</v>
      </c>
    </row>
    <row r="57" spans="2:31" ht="5.25" customHeight="1" thickBot="1">
      <c r="AD57" s="113" t="s">
        <v>20</v>
      </c>
    </row>
    <row r="58" spans="2:31" ht="25.05" customHeight="1">
      <c r="B58" s="742" t="s">
        <v>0</v>
      </c>
      <c r="C58" s="743"/>
      <c r="D58" s="743"/>
      <c r="E58" s="743"/>
      <c r="F58" s="744"/>
      <c r="G58" s="753">
        <f>●ご利用者情報!D5</f>
        <v>0</v>
      </c>
      <c r="H58" s="745"/>
      <c r="I58" s="745"/>
      <c r="J58" s="745"/>
      <c r="K58" s="745"/>
      <c r="L58" s="745"/>
      <c r="M58" s="745"/>
      <c r="N58" s="745"/>
      <c r="O58" s="745"/>
      <c r="P58" s="745"/>
      <c r="Q58" s="745"/>
      <c r="R58" s="745"/>
      <c r="S58" s="745"/>
      <c r="T58" s="745"/>
      <c r="U58" s="745"/>
      <c r="V58" s="745"/>
      <c r="W58" s="745"/>
      <c r="X58" s="745"/>
      <c r="Y58" s="745"/>
      <c r="Z58" s="745"/>
      <c r="AA58" s="745"/>
      <c r="AB58" s="746"/>
      <c r="AD58" s="113" t="s">
        <v>21</v>
      </c>
    </row>
    <row r="59" spans="2:31" ht="25.05" customHeight="1" thickBot="1">
      <c r="B59" s="723" t="s">
        <v>296</v>
      </c>
      <c r="C59" s="724"/>
      <c r="D59" s="724"/>
      <c r="E59" s="724"/>
      <c r="F59" s="725"/>
      <c r="G59" s="750">
        <f>●ご利用者情報!D8</f>
        <v>0</v>
      </c>
      <c r="H59" s="751"/>
      <c r="I59" s="751"/>
      <c r="J59" s="751"/>
      <c r="K59" s="751"/>
      <c r="L59" s="751"/>
      <c r="M59" s="751"/>
      <c r="N59" s="751"/>
      <c r="O59" s="751"/>
      <c r="P59" s="751"/>
      <c r="Q59" s="751"/>
      <c r="R59" s="751"/>
      <c r="S59" s="751"/>
      <c r="T59" s="751"/>
      <c r="U59" s="751"/>
      <c r="V59" s="751"/>
      <c r="W59" s="751"/>
      <c r="X59" s="751"/>
      <c r="Y59" s="751"/>
      <c r="Z59" s="751"/>
      <c r="AA59" s="751"/>
      <c r="AB59" s="752"/>
      <c r="AC59" s="120"/>
    </row>
    <row r="60" spans="2:31" s="121" customFormat="1" ht="16.95" customHeight="1">
      <c r="B60" s="740" t="s">
        <v>203</v>
      </c>
      <c r="C60" s="740"/>
      <c r="D60" s="740"/>
      <c r="E60" s="740"/>
      <c r="F60" s="740"/>
      <c r="G60" s="740"/>
      <c r="H60" s="740"/>
      <c r="I60" s="740"/>
      <c r="J60" s="740"/>
      <c r="K60" s="740"/>
      <c r="L60" s="740"/>
      <c r="M60" s="740"/>
      <c r="N60" s="740"/>
      <c r="O60" s="740"/>
      <c r="P60" s="740"/>
      <c r="Q60" s="740"/>
      <c r="R60" s="740"/>
      <c r="S60" s="740"/>
      <c r="T60" s="740"/>
      <c r="U60" s="740"/>
      <c r="V60" s="740"/>
      <c r="W60" s="740"/>
      <c r="X60" s="740"/>
      <c r="Y60" s="740"/>
      <c r="Z60" s="740"/>
      <c r="AA60" s="740"/>
    </row>
    <row r="61" spans="2:31" s="121" customFormat="1" ht="16.95" customHeight="1">
      <c r="B61" s="741" t="s">
        <v>318</v>
      </c>
      <c r="C61" s="741"/>
      <c r="D61" s="741"/>
      <c r="E61" s="741"/>
      <c r="F61" s="741"/>
      <c r="G61" s="741"/>
      <c r="H61" s="741"/>
      <c r="I61" s="741"/>
      <c r="J61" s="741"/>
      <c r="K61" s="741"/>
      <c r="L61" s="741"/>
      <c r="M61" s="741"/>
      <c r="N61" s="741"/>
      <c r="O61" s="741"/>
      <c r="P61" s="741"/>
      <c r="Q61" s="741"/>
      <c r="R61" s="741"/>
      <c r="S61" s="741"/>
      <c r="T61" s="741"/>
      <c r="U61" s="741"/>
      <c r="V61" s="741"/>
      <c r="W61" s="741"/>
      <c r="X61" s="741"/>
      <c r="Y61" s="741"/>
      <c r="Z61" s="741"/>
      <c r="AA61" s="741"/>
    </row>
    <row r="62" spans="2:31" ht="7.2" customHeight="1">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row>
    <row r="63" spans="2:31" ht="13.5" customHeight="1" thickBot="1">
      <c r="B63" s="113" t="s">
        <v>303</v>
      </c>
      <c r="C63" s="122"/>
      <c r="D63" s="122"/>
      <c r="E63" s="122"/>
      <c r="F63" s="122"/>
      <c r="G63" s="122"/>
      <c r="H63" s="122"/>
      <c r="I63" s="122"/>
      <c r="J63" s="122"/>
      <c r="K63" s="122"/>
      <c r="L63" s="122"/>
      <c r="M63" s="122"/>
      <c r="N63" s="122"/>
      <c r="O63" s="122"/>
      <c r="P63" s="113" t="s">
        <v>304</v>
      </c>
      <c r="Q63" s="122"/>
      <c r="R63" s="122"/>
      <c r="S63" s="122"/>
      <c r="T63" s="122"/>
      <c r="U63" s="122"/>
      <c r="V63" s="122"/>
      <c r="W63" s="122"/>
      <c r="X63" s="122"/>
      <c r="Y63" s="122"/>
      <c r="Z63" s="122"/>
      <c r="AA63" s="122"/>
    </row>
    <row r="64" spans="2:31" ht="30.6" customHeight="1">
      <c r="B64" s="123"/>
      <c r="C64" s="733" t="s">
        <v>11</v>
      </c>
      <c r="D64" s="733"/>
      <c r="E64" s="733"/>
      <c r="F64" s="733"/>
      <c r="G64" s="733"/>
      <c r="H64" s="124" t="s">
        <v>12</v>
      </c>
      <c r="I64" s="125" t="s">
        <v>13</v>
      </c>
      <c r="J64" s="734" t="s">
        <v>302</v>
      </c>
      <c r="K64" s="735"/>
      <c r="L64" s="736" t="s">
        <v>276</v>
      </c>
      <c r="M64" s="737"/>
      <c r="N64" s="126" t="s">
        <v>105</v>
      </c>
      <c r="O64" s="127"/>
      <c r="P64" s="128"/>
      <c r="Q64" s="733" t="s">
        <v>11</v>
      </c>
      <c r="R64" s="733"/>
      <c r="S64" s="733"/>
      <c r="T64" s="733"/>
      <c r="U64" s="733"/>
      <c r="V64" s="124" t="s">
        <v>12</v>
      </c>
      <c r="W64" s="125" t="s">
        <v>13</v>
      </c>
      <c r="X64" s="734" t="s">
        <v>302</v>
      </c>
      <c r="Y64" s="735"/>
      <c r="Z64" s="736" t="s">
        <v>276</v>
      </c>
      <c r="AA64" s="737"/>
      <c r="AB64" s="126" t="s">
        <v>105</v>
      </c>
    </row>
    <row r="65" spans="2:31" s="117" customFormat="1" ht="21" customHeight="1">
      <c r="B65" s="129">
        <v>1</v>
      </c>
      <c r="C65" s="711"/>
      <c r="D65" s="712"/>
      <c r="E65" s="712"/>
      <c r="F65" s="712"/>
      <c r="G65" s="713"/>
      <c r="H65" s="320"/>
      <c r="I65" s="3"/>
      <c r="J65" s="711"/>
      <c r="K65" s="713"/>
      <c r="L65" s="711"/>
      <c r="M65" s="712"/>
      <c r="N65" s="6"/>
      <c r="O65" s="130"/>
      <c r="P65" s="131">
        <v>1</v>
      </c>
      <c r="Q65" s="711"/>
      <c r="R65" s="712"/>
      <c r="S65" s="712"/>
      <c r="T65" s="712"/>
      <c r="U65" s="713"/>
      <c r="V65" s="320"/>
      <c r="W65" s="3"/>
      <c r="X65" s="711"/>
      <c r="Y65" s="713"/>
      <c r="Z65" s="711"/>
      <c r="AA65" s="712"/>
      <c r="AB65" s="6"/>
      <c r="AD65" s="117" t="str">
        <f>CONCATENATE(H65,J65)</f>
        <v/>
      </c>
      <c r="AE65" s="117" t="str">
        <f>CONCATENATE(V65,X65)</f>
        <v/>
      </c>
    </row>
    <row r="66" spans="2:31" s="117" customFormat="1" ht="21" customHeight="1">
      <c r="B66" s="129">
        <v>2</v>
      </c>
      <c r="C66" s="711"/>
      <c r="D66" s="712"/>
      <c r="E66" s="712"/>
      <c r="F66" s="712"/>
      <c r="G66" s="713"/>
      <c r="H66" s="320"/>
      <c r="I66" s="320"/>
      <c r="J66" s="711"/>
      <c r="K66" s="713"/>
      <c r="L66" s="711"/>
      <c r="M66" s="712"/>
      <c r="N66" s="6"/>
      <c r="O66" s="130"/>
      <c r="P66" s="131">
        <v>2</v>
      </c>
      <c r="Q66" s="711"/>
      <c r="R66" s="712"/>
      <c r="S66" s="712"/>
      <c r="T66" s="712"/>
      <c r="U66" s="713"/>
      <c r="V66" s="320"/>
      <c r="W66" s="320"/>
      <c r="X66" s="711"/>
      <c r="Y66" s="713"/>
      <c r="Z66" s="711"/>
      <c r="AA66" s="712"/>
      <c r="AB66" s="6"/>
      <c r="AD66" s="117" t="str">
        <f t="shared" ref="AD66:AD78" si="12">CONCATENATE(H66,J66)</f>
        <v/>
      </c>
      <c r="AE66" s="117" t="str">
        <f t="shared" ref="AE66:AE78" si="13">CONCATENATE(V66,X66)</f>
        <v/>
      </c>
    </row>
    <row r="67" spans="2:31" s="117" customFormat="1" ht="21" customHeight="1">
      <c r="B67" s="129">
        <v>3</v>
      </c>
      <c r="C67" s="711"/>
      <c r="D67" s="712"/>
      <c r="E67" s="712"/>
      <c r="F67" s="712"/>
      <c r="G67" s="713"/>
      <c r="H67" s="320"/>
      <c r="I67" s="320"/>
      <c r="J67" s="711"/>
      <c r="K67" s="713"/>
      <c r="L67" s="711"/>
      <c r="M67" s="712"/>
      <c r="N67" s="6"/>
      <c r="O67" s="132"/>
      <c r="P67" s="131">
        <v>3</v>
      </c>
      <c r="Q67" s="711"/>
      <c r="R67" s="712"/>
      <c r="S67" s="712"/>
      <c r="T67" s="712"/>
      <c r="U67" s="713"/>
      <c r="V67" s="320"/>
      <c r="W67" s="320"/>
      <c r="X67" s="711"/>
      <c r="Y67" s="713"/>
      <c r="Z67" s="711"/>
      <c r="AA67" s="712"/>
      <c r="AB67" s="6"/>
      <c r="AD67" s="117" t="str">
        <f t="shared" si="12"/>
        <v/>
      </c>
      <c r="AE67" s="117" t="str">
        <f t="shared" si="13"/>
        <v/>
      </c>
    </row>
    <row r="68" spans="2:31" s="117" customFormat="1" ht="21" customHeight="1">
      <c r="B68" s="129">
        <v>4</v>
      </c>
      <c r="C68" s="711"/>
      <c r="D68" s="712"/>
      <c r="E68" s="712"/>
      <c r="F68" s="712"/>
      <c r="G68" s="713"/>
      <c r="H68" s="320"/>
      <c r="I68" s="320"/>
      <c r="J68" s="711"/>
      <c r="K68" s="713"/>
      <c r="L68" s="711"/>
      <c r="M68" s="712"/>
      <c r="N68" s="6"/>
      <c r="O68" s="132"/>
      <c r="P68" s="131">
        <v>4</v>
      </c>
      <c r="Q68" s="711"/>
      <c r="R68" s="712"/>
      <c r="S68" s="712"/>
      <c r="T68" s="712"/>
      <c r="U68" s="713"/>
      <c r="V68" s="320"/>
      <c r="W68" s="320"/>
      <c r="X68" s="711"/>
      <c r="Y68" s="713"/>
      <c r="Z68" s="711"/>
      <c r="AA68" s="712"/>
      <c r="AB68" s="6"/>
      <c r="AD68" s="117" t="str">
        <f t="shared" si="12"/>
        <v/>
      </c>
      <c r="AE68" s="117" t="str">
        <f t="shared" si="13"/>
        <v/>
      </c>
    </row>
    <row r="69" spans="2:31" s="117" customFormat="1" ht="21" customHeight="1">
      <c r="B69" s="129">
        <v>5</v>
      </c>
      <c r="C69" s="711"/>
      <c r="D69" s="712"/>
      <c r="E69" s="712"/>
      <c r="F69" s="712"/>
      <c r="G69" s="713"/>
      <c r="H69" s="320"/>
      <c r="I69" s="320"/>
      <c r="J69" s="711"/>
      <c r="K69" s="713"/>
      <c r="L69" s="711"/>
      <c r="M69" s="712"/>
      <c r="N69" s="6"/>
      <c r="O69" s="132"/>
      <c r="P69" s="131">
        <v>5</v>
      </c>
      <c r="Q69" s="711"/>
      <c r="R69" s="712"/>
      <c r="S69" s="712"/>
      <c r="T69" s="712"/>
      <c r="U69" s="713"/>
      <c r="V69" s="320"/>
      <c r="W69" s="320"/>
      <c r="X69" s="711"/>
      <c r="Y69" s="713"/>
      <c r="Z69" s="711"/>
      <c r="AA69" s="712"/>
      <c r="AB69" s="6"/>
      <c r="AD69" s="117" t="str">
        <f t="shared" si="12"/>
        <v/>
      </c>
      <c r="AE69" s="117" t="str">
        <f t="shared" si="13"/>
        <v/>
      </c>
    </row>
    <row r="70" spans="2:31" s="117" customFormat="1" ht="21" customHeight="1">
      <c r="B70" s="129">
        <v>6</v>
      </c>
      <c r="C70" s="711"/>
      <c r="D70" s="712"/>
      <c r="E70" s="712"/>
      <c r="F70" s="712"/>
      <c r="G70" s="713"/>
      <c r="H70" s="320"/>
      <c r="I70" s="320"/>
      <c r="J70" s="711"/>
      <c r="K70" s="713"/>
      <c r="L70" s="711"/>
      <c r="M70" s="712"/>
      <c r="N70" s="6"/>
      <c r="O70" s="132"/>
      <c r="P70" s="131">
        <v>6</v>
      </c>
      <c r="Q70" s="711"/>
      <c r="R70" s="712"/>
      <c r="S70" s="712"/>
      <c r="T70" s="712"/>
      <c r="U70" s="713"/>
      <c r="V70" s="320"/>
      <c r="W70" s="320"/>
      <c r="X70" s="711"/>
      <c r="Y70" s="713"/>
      <c r="Z70" s="711"/>
      <c r="AA70" s="712"/>
      <c r="AB70" s="6"/>
      <c r="AD70" s="117" t="str">
        <f t="shared" si="12"/>
        <v/>
      </c>
      <c r="AE70" s="117" t="str">
        <f t="shared" si="13"/>
        <v/>
      </c>
    </row>
    <row r="71" spans="2:31" s="117" customFormat="1" ht="21" customHeight="1">
      <c r="B71" s="129">
        <v>7</v>
      </c>
      <c r="C71" s="711"/>
      <c r="D71" s="712"/>
      <c r="E71" s="712"/>
      <c r="F71" s="712"/>
      <c r="G71" s="713"/>
      <c r="H71" s="320"/>
      <c r="I71" s="320"/>
      <c r="J71" s="711"/>
      <c r="K71" s="713"/>
      <c r="L71" s="711"/>
      <c r="M71" s="712"/>
      <c r="N71" s="6"/>
      <c r="O71" s="132"/>
      <c r="P71" s="131">
        <v>7</v>
      </c>
      <c r="Q71" s="711"/>
      <c r="R71" s="712"/>
      <c r="S71" s="712"/>
      <c r="T71" s="712"/>
      <c r="U71" s="713"/>
      <c r="V71" s="320"/>
      <c r="W71" s="320"/>
      <c r="X71" s="711"/>
      <c r="Y71" s="713"/>
      <c r="Z71" s="711"/>
      <c r="AA71" s="712"/>
      <c r="AB71" s="6"/>
      <c r="AD71" s="117" t="str">
        <f t="shared" si="12"/>
        <v/>
      </c>
      <c r="AE71" s="117" t="str">
        <f t="shared" si="13"/>
        <v/>
      </c>
    </row>
    <row r="72" spans="2:31" s="117" customFormat="1" ht="21" customHeight="1">
      <c r="B72" s="129">
        <v>8</v>
      </c>
      <c r="C72" s="711"/>
      <c r="D72" s="712"/>
      <c r="E72" s="712"/>
      <c r="F72" s="712"/>
      <c r="G72" s="713"/>
      <c r="H72" s="320"/>
      <c r="I72" s="320"/>
      <c r="J72" s="711"/>
      <c r="K72" s="713"/>
      <c r="L72" s="711"/>
      <c r="M72" s="712"/>
      <c r="N72" s="6"/>
      <c r="O72" s="132"/>
      <c r="P72" s="131">
        <v>8</v>
      </c>
      <c r="Q72" s="711"/>
      <c r="R72" s="712"/>
      <c r="S72" s="712"/>
      <c r="T72" s="712"/>
      <c r="U72" s="713"/>
      <c r="V72" s="320"/>
      <c r="W72" s="320"/>
      <c r="X72" s="711"/>
      <c r="Y72" s="713"/>
      <c r="Z72" s="711"/>
      <c r="AA72" s="712"/>
      <c r="AB72" s="6"/>
      <c r="AD72" s="117" t="str">
        <f t="shared" si="12"/>
        <v/>
      </c>
      <c r="AE72" s="117" t="str">
        <f t="shared" si="13"/>
        <v/>
      </c>
    </row>
    <row r="73" spans="2:31" s="117" customFormat="1" ht="21" customHeight="1">
      <c r="B73" s="129">
        <v>9</v>
      </c>
      <c r="C73" s="711"/>
      <c r="D73" s="712"/>
      <c r="E73" s="712"/>
      <c r="F73" s="712"/>
      <c r="G73" s="713"/>
      <c r="H73" s="320"/>
      <c r="I73" s="320"/>
      <c r="J73" s="711"/>
      <c r="K73" s="713"/>
      <c r="L73" s="711"/>
      <c r="M73" s="712"/>
      <c r="N73" s="6"/>
      <c r="O73" s="132"/>
      <c r="P73" s="131">
        <v>9</v>
      </c>
      <c r="Q73" s="711"/>
      <c r="R73" s="712"/>
      <c r="S73" s="712"/>
      <c r="T73" s="712"/>
      <c r="U73" s="713"/>
      <c r="V73" s="320"/>
      <c r="W73" s="320"/>
      <c r="X73" s="711"/>
      <c r="Y73" s="713"/>
      <c r="Z73" s="711"/>
      <c r="AA73" s="712"/>
      <c r="AB73" s="6"/>
      <c r="AD73" s="117" t="str">
        <f t="shared" si="12"/>
        <v/>
      </c>
      <c r="AE73" s="117" t="str">
        <f t="shared" si="13"/>
        <v/>
      </c>
    </row>
    <row r="74" spans="2:31" s="117" customFormat="1" ht="21" customHeight="1">
      <c r="B74" s="129">
        <v>10</v>
      </c>
      <c r="C74" s="711"/>
      <c r="D74" s="712"/>
      <c r="E74" s="712"/>
      <c r="F74" s="712"/>
      <c r="G74" s="713"/>
      <c r="H74" s="320"/>
      <c r="I74" s="320"/>
      <c r="J74" s="711"/>
      <c r="K74" s="713"/>
      <c r="L74" s="711"/>
      <c r="M74" s="712"/>
      <c r="N74" s="6"/>
      <c r="O74" s="132"/>
      <c r="P74" s="131">
        <v>10</v>
      </c>
      <c r="Q74" s="711"/>
      <c r="R74" s="712"/>
      <c r="S74" s="712"/>
      <c r="T74" s="712"/>
      <c r="U74" s="713"/>
      <c r="V74" s="320"/>
      <c r="W74" s="320"/>
      <c r="X74" s="711"/>
      <c r="Y74" s="713"/>
      <c r="Z74" s="711"/>
      <c r="AA74" s="712"/>
      <c r="AB74" s="6"/>
      <c r="AD74" s="117" t="str">
        <f t="shared" si="12"/>
        <v/>
      </c>
      <c r="AE74" s="117" t="str">
        <f t="shared" si="13"/>
        <v/>
      </c>
    </row>
    <row r="75" spans="2:31" s="117" customFormat="1" ht="21" customHeight="1">
      <c r="B75" s="129">
        <v>11</v>
      </c>
      <c r="C75" s="711"/>
      <c r="D75" s="712"/>
      <c r="E75" s="712"/>
      <c r="F75" s="712"/>
      <c r="G75" s="713"/>
      <c r="H75" s="320"/>
      <c r="I75" s="320"/>
      <c r="J75" s="711"/>
      <c r="K75" s="713"/>
      <c r="L75" s="711"/>
      <c r="M75" s="712"/>
      <c r="N75" s="6"/>
      <c r="O75" s="132"/>
      <c r="P75" s="131">
        <v>11</v>
      </c>
      <c r="Q75" s="711"/>
      <c r="R75" s="712"/>
      <c r="S75" s="712"/>
      <c r="T75" s="712"/>
      <c r="U75" s="713"/>
      <c r="V75" s="320"/>
      <c r="W75" s="320"/>
      <c r="X75" s="711"/>
      <c r="Y75" s="713"/>
      <c r="Z75" s="711"/>
      <c r="AA75" s="712"/>
      <c r="AB75" s="6"/>
      <c r="AD75" s="117" t="str">
        <f t="shared" si="12"/>
        <v/>
      </c>
      <c r="AE75" s="117" t="str">
        <f t="shared" si="13"/>
        <v/>
      </c>
    </row>
    <row r="76" spans="2:31" s="117" customFormat="1" ht="21" customHeight="1">
      <c r="B76" s="129">
        <v>12</v>
      </c>
      <c r="C76" s="711"/>
      <c r="D76" s="712"/>
      <c r="E76" s="712"/>
      <c r="F76" s="712"/>
      <c r="G76" s="713"/>
      <c r="H76" s="320"/>
      <c r="I76" s="320"/>
      <c r="J76" s="711"/>
      <c r="K76" s="713"/>
      <c r="L76" s="711"/>
      <c r="M76" s="712"/>
      <c r="N76" s="6"/>
      <c r="O76" s="132"/>
      <c r="P76" s="131">
        <v>12</v>
      </c>
      <c r="Q76" s="711"/>
      <c r="R76" s="712"/>
      <c r="S76" s="712"/>
      <c r="T76" s="712"/>
      <c r="U76" s="713"/>
      <c r="V76" s="320"/>
      <c r="W76" s="320"/>
      <c r="X76" s="711"/>
      <c r="Y76" s="713"/>
      <c r="Z76" s="711"/>
      <c r="AA76" s="712"/>
      <c r="AB76" s="6"/>
      <c r="AD76" s="117" t="str">
        <f t="shared" si="12"/>
        <v/>
      </c>
      <c r="AE76" s="117" t="str">
        <f t="shared" si="13"/>
        <v/>
      </c>
    </row>
    <row r="77" spans="2:31" s="117" customFormat="1" ht="21" customHeight="1">
      <c r="B77" s="129">
        <v>13</v>
      </c>
      <c r="C77" s="711"/>
      <c r="D77" s="712"/>
      <c r="E77" s="712"/>
      <c r="F77" s="712"/>
      <c r="G77" s="713"/>
      <c r="H77" s="320"/>
      <c r="I77" s="320"/>
      <c r="J77" s="711"/>
      <c r="K77" s="713"/>
      <c r="L77" s="711"/>
      <c r="M77" s="712"/>
      <c r="N77" s="6"/>
      <c r="O77" s="132"/>
      <c r="P77" s="131">
        <v>13</v>
      </c>
      <c r="Q77" s="711"/>
      <c r="R77" s="712"/>
      <c r="S77" s="712"/>
      <c r="T77" s="712"/>
      <c r="U77" s="713"/>
      <c r="V77" s="320"/>
      <c r="W77" s="320"/>
      <c r="X77" s="711"/>
      <c r="Y77" s="713"/>
      <c r="Z77" s="711"/>
      <c r="AA77" s="712"/>
      <c r="AB77" s="6"/>
      <c r="AD77" s="117" t="str">
        <f t="shared" si="12"/>
        <v/>
      </c>
      <c r="AE77" s="117" t="str">
        <f t="shared" si="13"/>
        <v/>
      </c>
    </row>
    <row r="78" spans="2:31" s="117" customFormat="1" ht="21" customHeight="1" thickBot="1">
      <c r="B78" s="133">
        <v>14</v>
      </c>
      <c r="C78" s="720"/>
      <c r="D78" s="721"/>
      <c r="E78" s="721"/>
      <c r="F78" s="721"/>
      <c r="G78" s="722"/>
      <c r="H78" s="322"/>
      <c r="I78" s="322"/>
      <c r="J78" s="720"/>
      <c r="K78" s="722"/>
      <c r="L78" s="720"/>
      <c r="M78" s="721"/>
      <c r="N78" s="7"/>
      <c r="O78" s="132"/>
      <c r="P78" s="134">
        <v>14</v>
      </c>
      <c r="Q78" s="720"/>
      <c r="R78" s="721"/>
      <c r="S78" s="721"/>
      <c r="T78" s="721"/>
      <c r="U78" s="722"/>
      <c r="V78" s="322"/>
      <c r="W78" s="322"/>
      <c r="X78" s="720"/>
      <c r="Y78" s="722"/>
      <c r="Z78" s="720"/>
      <c r="AA78" s="721"/>
      <c r="AB78" s="7"/>
      <c r="AD78" s="117" t="str">
        <f t="shared" si="12"/>
        <v/>
      </c>
      <c r="AE78" s="117" t="str">
        <f t="shared" si="13"/>
        <v/>
      </c>
    </row>
    <row r="79" spans="2:31" s="138" customFormat="1" ht="9" customHeight="1">
      <c r="B79" s="135"/>
      <c r="C79" s="136"/>
      <c r="D79" s="136"/>
      <c r="E79" s="136"/>
      <c r="F79" s="136"/>
      <c r="G79" s="136"/>
      <c r="H79" s="136"/>
      <c r="I79" s="136"/>
      <c r="J79" s="137"/>
      <c r="K79" s="136"/>
      <c r="L79" s="136"/>
      <c r="M79" s="136"/>
      <c r="N79" s="136"/>
      <c r="O79" s="136"/>
      <c r="P79" s="135"/>
      <c r="Q79" s="136"/>
      <c r="R79" s="136"/>
      <c r="S79" s="136"/>
      <c r="T79" s="136"/>
      <c r="U79" s="136"/>
      <c r="V79" s="136"/>
      <c r="W79" s="136"/>
      <c r="X79" s="137"/>
      <c r="Y79" s="136"/>
      <c r="Z79" s="136"/>
      <c r="AA79" s="136"/>
      <c r="AB79" s="136"/>
      <c r="AD79" s="117" t="str">
        <f t="shared" ref="AD79" si="14">CONCATENATE(H79,L79)</f>
        <v/>
      </c>
      <c r="AE79" s="117" t="str">
        <f t="shared" ref="AE79" si="15">CONCATENATE(V79,Z79)</f>
        <v/>
      </c>
    </row>
    <row r="80" spans="2:31" s="138" customFormat="1" ht="13.5" customHeight="1" thickBot="1">
      <c r="B80" s="113" t="s">
        <v>305</v>
      </c>
      <c r="C80" s="136"/>
      <c r="D80" s="136"/>
      <c r="E80" s="136"/>
      <c r="F80" s="136"/>
      <c r="G80" s="136"/>
      <c r="H80" s="136"/>
      <c r="I80" s="136"/>
      <c r="J80" s="137"/>
      <c r="K80" s="136"/>
      <c r="L80" s="136"/>
      <c r="M80" s="136"/>
      <c r="N80" s="136"/>
      <c r="O80" s="136"/>
      <c r="P80" s="113" t="s">
        <v>306</v>
      </c>
      <c r="Q80" s="136"/>
      <c r="R80" s="136"/>
      <c r="S80" s="136"/>
      <c r="T80" s="136"/>
      <c r="U80" s="136"/>
      <c r="V80" s="136"/>
      <c r="W80" s="136"/>
      <c r="X80" s="137"/>
      <c r="Y80" s="136"/>
      <c r="Z80" s="136"/>
      <c r="AA80" s="136"/>
      <c r="AB80" s="136"/>
      <c r="AD80" s="117"/>
      <c r="AE80" s="117"/>
    </row>
    <row r="81" spans="2:31" ht="30.6" customHeight="1">
      <c r="B81" s="123"/>
      <c r="C81" s="733" t="s">
        <v>11</v>
      </c>
      <c r="D81" s="733"/>
      <c r="E81" s="733"/>
      <c r="F81" s="733"/>
      <c r="G81" s="733"/>
      <c r="H81" s="124" t="s">
        <v>12</v>
      </c>
      <c r="I81" s="125" t="s">
        <v>13</v>
      </c>
      <c r="J81" s="734" t="s">
        <v>302</v>
      </c>
      <c r="K81" s="735"/>
      <c r="L81" s="736" t="s">
        <v>276</v>
      </c>
      <c r="M81" s="737"/>
      <c r="N81" s="126" t="s">
        <v>105</v>
      </c>
      <c r="O81" s="122"/>
      <c r="P81" s="123"/>
      <c r="Q81" s="733" t="s">
        <v>11</v>
      </c>
      <c r="R81" s="733"/>
      <c r="S81" s="733"/>
      <c r="T81" s="733"/>
      <c r="U81" s="733"/>
      <c r="V81" s="124" t="s">
        <v>12</v>
      </c>
      <c r="W81" s="125" t="s">
        <v>13</v>
      </c>
      <c r="X81" s="734" t="s">
        <v>302</v>
      </c>
      <c r="Y81" s="735"/>
      <c r="Z81" s="736" t="s">
        <v>276</v>
      </c>
      <c r="AA81" s="737"/>
      <c r="AB81" s="126" t="s">
        <v>105</v>
      </c>
      <c r="AD81" s="117" t="str">
        <f t="shared" ref="AD81:AD106" si="16">CONCATENATE(H81,L81)</f>
        <v>性別宿泊日</v>
      </c>
      <c r="AE81" s="117" t="str">
        <f t="shared" ref="AE81" si="17">CONCATENATE(V81,Z81)</f>
        <v>性別宿泊日</v>
      </c>
    </row>
    <row r="82" spans="2:31" s="117" customFormat="1" ht="21" customHeight="1">
      <c r="B82" s="139">
        <v>1</v>
      </c>
      <c r="C82" s="711"/>
      <c r="D82" s="712"/>
      <c r="E82" s="712"/>
      <c r="F82" s="712"/>
      <c r="G82" s="713"/>
      <c r="H82" s="320"/>
      <c r="I82" s="3"/>
      <c r="J82" s="711"/>
      <c r="K82" s="713"/>
      <c r="L82" s="711"/>
      <c r="M82" s="712"/>
      <c r="N82" s="6"/>
      <c r="O82" s="127"/>
      <c r="P82" s="140">
        <v>1</v>
      </c>
      <c r="Q82" s="711"/>
      <c r="R82" s="712"/>
      <c r="S82" s="712"/>
      <c r="T82" s="712"/>
      <c r="U82" s="713"/>
      <c r="V82" s="320"/>
      <c r="W82" s="320"/>
      <c r="X82" s="711"/>
      <c r="Y82" s="713"/>
      <c r="Z82" s="711"/>
      <c r="AA82" s="712"/>
      <c r="AB82" s="6"/>
      <c r="AD82" s="117" t="str">
        <f>CONCATENATE(H82,J82)</f>
        <v/>
      </c>
      <c r="AE82" s="117" t="str">
        <f>CONCATENATE(V82,X82)</f>
        <v/>
      </c>
    </row>
    <row r="83" spans="2:31" s="117" customFormat="1" ht="21" customHeight="1">
      <c r="B83" s="129">
        <v>2</v>
      </c>
      <c r="C83" s="711"/>
      <c r="D83" s="712"/>
      <c r="E83" s="712"/>
      <c r="F83" s="712"/>
      <c r="G83" s="713"/>
      <c r="H83" s="320"/>
      <c r="I83" s="320"/>
      <c r="J83" s="711"/>
      <c r="K83" s="713"/>
      <c r="L83" s="711"/>
      <c r="M83" s="712"/>
      <c r="N83" s="6"/>
      <c r="O83" s="130"/>
      <c r="P83" s="131">
        <v>2</v>
      </c>
      <c r="Q83" s="711"/>
      <c r="R83" s="712"/>
      <c r="S83" s="712"/>
      <c r="T83" s="712"/>
      <c r="U83" s="713"/>
      <c r="V83" s="320"/>
      <c r="W83" s="320"/>
      <c r="X83" s="711"/>
      <c r="Y83" s="713"/>
      <c r="Z83" s="711"/>
      <c r="AA83" s="712"/>
      <c r="AB83" s="6"/>
      <c r="AD83" s="117" t="str">
        <f t="shared" ref="AD83:AD95" si="18">CONCATENATE(H83,J83)</f>
        <v/>
      </c>
      <c r="AE83" s="117" t="str">
        <f t="shared" ref="AE83:AE95" si="19">CONCATENATE(V83,X83)</f>
        <v/>
      </c>
    </row>
    <row r="84" spans="2:31" s="117" customFormat="1" ht="21" customHeight="1">
      <c r="B84" s="129">
        <v>3</v>
      </c>
      <c r="C84" s="711"/>
      <c r="D84" s="712"/>
      <c r="E84" s="712"/>
      <c r="F84" s="712"/>
      <c r="G84" s="713"/>
      <c r="H84" s="320"/>
      <c r="I84" s="320"/>
      <c r="J84" s="711"/>
      <c r="K84" s="713"/>
      <c r="L84" s="711"/>
      <c r="M84" s="712"/>
      <c r="N84" s="6"/>
      <c r="O84" s="130"/>
      <c r="P84" s="131">
        <v>3</v>
      </c>
      <c r="Q84" s="711"/>
      <c r="R84" s="712"/>
      <c r="S84" s="712"/>
      <c r="T84" s="712"/>
      <c r="U84" s="713"/>
      <c r="V84" s="320"/>
      <c r="W84" s="320"/>
      <c r="X84" s="711"/>
      <c r="Y84" s="713"/>
      <c r="Z84" s="711"/>
      <c r="AA84" s="712"/>
      <c r="AB84" s="6"/>
      <c r="AD84" s="117" t="str">
        <f t="shared" si="18"/>
        <v/>
      </c>
      <c r="AE84" s="117" t="str">
        <f t="shared" si="19"/>
        <v/>
      </c>
    </row>
    <row r="85" spans="2:31" s="117" customFormat="1" ht="21" customHeight="1">
      <c r="B85" s="129">
        <v>4</v>
      </c>
      <c r="C85" s="711"/>
      <c r="D85" s="712"/>
      <c r="E85" s="712"/>
      <c r="F85" s="712"/>
      <c r="G85" s="713"/>
      <c r="H85" s="320"/>
      <c r="I85" s="320"/>
      <c r="J85" s="711"/>
      <c r="K85" s="713"/>
      <c r="L85" s="711"/>
      <c r="M85" s="712"/>
      <c r="N85" s="6"/>
      <c r="O85" s="132"/>
      <c r="P85" s="131">
        <v>4</v>
      </c>
      <c r="Q85" s="711"/>
      <c r="R85" s="712"/>
      <c r="S85" s="712"/>
      <c r="T85" s="712"/>
      <c r="U85" s="713"/>
      <c r="V85" s="320"/>
      <c r="W85" s="320"/>
      <c r="X85" s="711"/>
      <c r="Y85" s="713"/>
      <c r="Z85" s="711"/>
      <c r="AA85" s="712"/>
      <c r="AB85" s="6"/>
      <c r="AD85" s="117" t="str">
        <f t="shared" si="18"/>
        <v/>
      </c>
      <c r="AE85" s="117" t="str">
        <f t="shared" si="19"/>
        <v/>
      </c>
    </row>
    <row r="86" spans="2:31" s="117" customFormat="1" ht="21" customHeight="1">
      <c r="B86" s="129">
        <v>5</v>
      </c>
      <c r="C86" s="711"/>
      <c r="D86" s="712"/>
      <c r="E86" s="712"/>
      <c r="F86" s="712"/>
      <c r="G86" s="713"/>
      <c r="H86" s="320"/>
      <c r="I86" s="320"/>
      <c r="J86" s="711"/>
      <c r="K86" s="713"/>
      <c r="L86" s="711"/>
      <c r="M86" s="712"/>
      <c r="N86" s="6"/>
      <c r="O86" s="132"/>
      <c r="P86" s="131">
        <v>5</v>
      </c>
      <c r="Q86" s="711"/>
      <c r="R86" s="712"/>
      <c r="S86" s="712"/>
      <c r="T86" s="712"/>
      <c r="U86" s="713"/>
      <c r="V86" s="320"/>
      <c r="W86" s="320"/>
      <c r="X86" s="711"/>
      <c r="Y86" s="713"/>
      <c r="Z86" s="711"/>
      <c r="AA86" s="712"/>
      <c r="AB86" s="6"/>
      <c r="AD86" s="117" t="str">
        <f t="shared" si="18"/>
        <v/>
      </c>
      <c r="AE86" s="117" t="str">
        <f t="shared" si="19"/>
        <v/>
      </c>
    </row>
    <row r="87" spans="2:31" s="117" customFormat="1" ht="21" customHeight="1">
      <c r="B87" s="129">
        <v>6</v>
      </c>
      <c r="C87" s="711"/>
      <c r="D87" s="712"/>
      <c r="E87" s="712"/>
      <c r="F87" s="712"/>
      <c r="G87" s="713"/>
      <c r="H87" s="320"/>
      <c r="I87" s="320"/>
      <c r="J87" s="711"/>
      <c r="K87" s="713"/>
      <c r="L87" s="711"/>
      <c r="M87" s="712"/>
      <c r="N87" s="6"/>
      <c r="O87" s="132"/>
      <c r="P87" s="131">
        <v>6</v>
      </c>
      <c r="Q87" s="711"/>
      <c r="R87" s="712"/>
      <c r="S87" s="712"/>
      <c r="T87" s="712"/>
      <c r="U87" s="713"/>
      <c r="V87" s="320"/>
      <c r="W87" s="320"/>
      <c r="X87" s="711"/>
      <c r="Y87" s="713"/>
      <c r="Z87" s="711"/>
      <c r="AA87" s="712"/>
      <c r="AB87" s="6"/>
      <c r="AD87" s="117" t="str">
        <f t="shared" si="18"/>
        <v/>
      </c>
      <c r="AE87" s="117" t="str">
        <f t="shared" si="19"/>
        <v/>
      </c>
    </row>
    <row r="88" spans="2:31" s="117" customFormat="1" ht="21" customHeight="1">
      <c r="B88" s="129">
        <v>7</v>
      </c>
      <c r="C88" s="711"/>
      <c r="D88" s="712"/>
      <c r="E88" s="712"/>
      <c r="F88" s="712"/>
      <c r="G88" s="713"/>
      <c r="H88" s="320"/>
      <c r="I88" s="320"/>
      <c r="J88" s="711"/>
      <c r="K88" s="713"/>
      <c r="L88" s="711"/>
      <c r="M88" s="712"/>
      <c r="N88" s="6"/>
      <c r="O88" s="132"/>
      <c r="P88" s="131">
        <v>7</v>
      </c>
      <c r="Q88" s="711"/>
      <c r="R88" s="712"/>
      <c r="S88" s="712"/>
      <c r="T88" s="712"/>
      <c r="U88" s="713"/>
      <c r="V88" s="320"/>
      <c r="W88" s="320"/>
      <c r="X88" s="711"/>
      <c r="Y88" s="713"/>
      <c r="Z88" s="711"/>
      <c r="AA88" s="712"/>
      <c r="AB88" s="6"/>
      <c r="AD88" s="117" t="str">
        <f t="shared" si="18"/>
        <v/>
      </c>
      <c r="AE88" s="117" t="str">
        <f t="shared" si="19"/>
        <v/>
      </c>
    </row>
    <row r="89" spans="2:31" s="117" customFormat="1" ht="21" customHeight="1">
      <c r="B89" s="129">
        <v>8</v>
      </c>
      <c r="C89" s="711"/>
      <c r="D89" s="712"/>
      <c r="E89" s="712"/>
      <c r="F89" s="712"/>
      <c r="G89" s="713"/>
      <c r="H89" s="320"/>
      <c r="I89" s="320"/>
      <c r="J89" s="711"/>
      <c r="K89" s="713"/>
      <c r="L89" s="711"/>
      <c r="M89" s="712"/>
      <c r="N89" s="6"/>
      <c r="O89" s="132"/>
      <c r="P89" s="131">
        <v>8</v>
      </c>
      <c r="Q89" s="711"/>
      <c r="R89" s="712"/>
      <c r="S89" s="712"/>
      <c r="T89" s="712"/>
      <c r="U89" s="713"/>
      <c r="V89" s="320"/>
      <c r="W89" s="320"/>
      <c r="X89" s="711"/>
      <c r="Y89" s="713"/>
      <c r="Z89" s="711"/>
      <c r="AA89" s="712"/>
      <c r="AB89" s="6"/>
      <c r="AD89" s="117" t="str">
        <f t="shared" si="18"/>
        <v/>
      </c>
      <c r="AE89" s="117" t="str">
        <f t="shared" si="19"/>
        <v/>
      </c>
    </row>
    <row r="90" spans="2:31" s="117" customFormat="1" ht="21" customHeight="1">
      <c r="B90" s="129">
        <v>9</v>
      </c>
      <c r="C90" s="711"/>
      <c r="D90" s="712"/>
      <c r="E90" s="712"/>
      <c r="F90" s="712"/>
      <c r="G90" s="713"/>
      <c r="H90" s="320"/>
      <c r="I90" s="320"/>
      <c r="J90" s="711"/>
      <c r="K90" s="713"/>
      <c r="L90" s="711"/>
      <c r="M90" s="712"/>
      <c r="N90" s="6"/>
      <c r="O90" s="132"/>
      <c r="P90" s="131">
        <v>9</v>
      </c>
      <c r="Q90" s="711"/>
      <c r="R90" s="712"/>
      <c r="S90" s="712"/>
      <c r="T90" s="712"/>
      <c r="U90" s="713"/>
      <c r="V90" s="320"/>
      <c r="W90" s="320"/>
      <c r="X90" s="711"/>
      <c r="Y90" s="713"/>
      <c r="Z90" s="711"/>
      <c r="AA90" s="712"/>
      <c r="AB90" s="6"/>
      <c r="AD90" s="117" t="str">
        <f t="shared" si="18"/>
        <v/>
      </c>
      <c r="AE90" s="117" t="str">
        <f t="shared" si="19"/>
        <v/>
      </c>
    </row>
    <row r="91" spans="2:31" s="117" customFormat="1" ht="21" customHeight="1">
      <c r="B91" s="129">
        <v>10</v>
      </c>
      <c r="C91" s="711"/>
      <c r="D91" s="712"/>
      <c r="E91" s="712"/>
      <c r="F91" s="712"/>
      <c r="G91" s="713"/>
      <c r="H91" s="320"/>
      <c r="I91" s="320"/>
      <c r="J91" s="711"/>
      <c r="K91" s="713"/>
      <c r="L91" s="711"/>
      <c r="M91" s="712"/>
      <c r="N91" s="6"/>
      <c r="O91" s="132"/>
      <c r="P91" s="131">
        <v>10</v>
      </c>
      <c r="Q91" s="711"/>
      <c r="R91" s="712"/>
      <c r="S91" s="712"/>
      <c r="T91" s="712"/>
      <c r="U91" s="713"/>
      <c r="V91" s="320"/>
      <c r="W91" s="320"/>
      <c r="X91" s="711"/>
      <c r="Y91" s="713"/>
      <c r="Z91" s="711"/>
      <c r="AA91" s="712"/>
      <c r="AB91" s="6"/>
      <c r="AD91" s="117" t="str">
        <f t="shared" si="18"/>
        <v/>
      </c>
      <c r="AE91" s="117" t="str">
        <f t="shared" si="19"/>
        <v/>
      </c>
    </row>
    <row r="92" spans="2:31" s="117" customFormat="1" ht="21" customHeight="1">
      <c r="B92" s="129">
        <v>11</v>
      </c>
      <c r="C92" s="711"/>
      <c r="D92" s="712"/>
      <c r="E92" s="712"/>
      <c r="F92" s="712"/>
      <c r="G92" s="713"/>
      <c r="H92" s="320"/>
      <c r="I92" s="320"/>
      <c r="J92" s="711"/>
      <c r="K92" s="713"/>
      <c r="L92" s="711"/>
      <c r="M92" s="712"/>
      <c r="N92" s="6"/>
      <c r="O92" s="132"/>
      <c r="P92" s="131">
        <v>11</v>
      </c>
      <c r="Q92" s="711"/>
      <c r="R92" s="712"/>
      <c r="S92" s="712"/>
      <c r="T92" s="712"/>
      <c r="U92" s="713"/>
      <c r="V92" s="320"/>
      <c r="W92" s="320"/>
      <c r="X92" s="711"/>
      <c r="Y92" s="713"/>
      <c r="Z92" s="711"/>
      <c r="AA92" s="712"/>
      <c r="AB92" s="6"/>
      <c r="AD92" s="117" t="str">
        <f t="shared" si="18"/>
        <v/>
      </c>
      <c r="AE92" s="117" t="str">
        <f t="shared" si="19"/>
        <v/>
      </c>
    </row>
    <row r="93" spans="2:31" s="117" customFormat="1" ht="21" customHeight="1">
      <c r="B93" s="129">
        <v>12</v>
      </c>
      <c r="C93" s="711"/>
      <c r="D93" s="712"/>
      <c r="E93" s="712"/>
      <c r="F93" s="712"/>
      <c r="G93" s="713"/>
      <c r="H93" s="320"/>
      <c r="I93" s="320"/>
      <c r="J93" s="711"/>
      <c r="K93" s="713"/>
      <c r="L93" s="711"/>
      <c r="M93" s="712"/>
      <c r="N93" s="6"/>
      <c r="O93" s="132"/>
      <c r="P93" s="131">
        <v>12</v>
      </c>
      <c r="Q93" s="711"/>
      <c r="R93" s="712"/>
      <c r="S93" s="712"/>
      <c r="T93" s="712"/>
      <c r="U93" s="713"/>
      <c r="V93" s="320"/>
      <c r="W93" s="320"/>
      <c r="X93" s="711"/>
      <c r="Y93" s="713"/>
      <c r="Z93" s="711"/>
      <c r="AA93" s="712"/>
      <c r="AB93" s="6"/>
      <c r="AD93" s="117" t="str">
        <f t="shared" si="18"/>
        <v/>
      </c>
      <c r="AE93" s="117" t="str">
        <f t="shared" si="19"/>
        <v/>
      </c>
    </row>
    <row r="94" spans="2:31" s="117" customFormat="1" ht="21" customHeight="1">
      <c r="B94" s="129">
        <v>13</v>
      </c>
      <c r="C94" s="711"/>
      <c r="D94" s="712"/>
      <c r="E94" s="712"/>
      <c r="F94" s="712"/>
      <c r="G94" s="713"/>
      <c r="H94" s="320"/>
      <c r="I94" s="320"/>
      <c r="J94" s="711"/>
      <c r="K94" s="713"/>
      <c r="L94" s="711"/>
      <c r="M94" s="712"/>
      <c r="N94" s="6"/>
      <c r="O94" s="132"/>
      <c r="P94" s="131">
        <v>13</v>
      </c>
      <c r="Q94" s="711"/>
      <c r="R94" s="712"/>
      <c r="S94" s="712"/>
      <c r="T94" s="712"/>
      <c r="U94" s="713"/>
      <c r="V94" s="320"/>
      <c r="W94" s="320"/>
      <c r="X94" s="711"/>
      <c r="Y94" s="713"/>
      <c r="Z94" s="711"/>
      <c r="AA94" s="712"/>
      <c r="AB94" s="6"/>
      <c r="AD94" s="117" t="str">
        <f t="shared" si="18"/>
        <v/>
      </c>
      <c r="AE94" s="117" t="str">
        <f t="shared" si="19"/>
        <v/>
      </c>
    </row>
    <row r="95" spans="2:31" s="117" customFormat="1" ht="21" customHeight="1" thickBot="1">
      <c r="B95" s="133">
        <v>14</v>
      </c>
      <c r="C95" s="720"/>
      <c r="D95" s="721"/>
      <c r="E95" s="721"/>
      <c r="F95" s="721"/>
      <c r="G95" s="722"/>
      <c r="H95" s="322"/>
      <c r="I95" s="322"/>
      <c r="J95" s="720"/>
      <c r="K95" s="722"/>
      <c r="L95" s="720"/>
      <c r="M95" s="721"/>
      <c r="N95" s="7"/>
      <c r="O95" s="132"/>
      <c r="P95" s="134">
        <v>14</v>
      </c>
      <c r="Q95" s="720"/>
      <c r="R95" s="721"/>
      <c r="S95" s="721"/>
      <c r="T95" s="721"/>
      <c r="U95" s="722"/>
      <c r="V95" s="322"/>
      <c r="W95" s="322"/>
      <c r="X95" s="720"/>
      <c r="Y95" s="722"/>
      <c r="Z95" s="720"/>
      <c r="AA95" s="721"/>
      <c r="AB95" s="7"/>
      <c r="AD95" s="117" t="str">
        <f t="shared" si="18"/>
        <v/>
      </c>
      <c r="AE95" s="117" t="str">
        <f t="shared" si="19"/>
        <v/>
      </c>
    </row>
    <row r="96" spans="2:31" ht="9.75" customHeight="1" thickBot="1">
      <c r="P96" s="113"/>
      <c r="AA96" s="114"/>
      <c r="AB96" s="114"/>
      <c r="AD96" s="117" t="str">
        <f t="shared" si="16"/>
        <v/>
      </c>
      <c r="AE96" s="117" t="str">
        <f>CONCATENATE(V96,Y96)</f>
        <v/>
      </c>
    </row>
    <row r="97" spans="2:31" s="117" customFormat="1" ht="17.25" customHeight="1" thickBot="1">
      <c r="B97" s="706" t="s">
        <v>309</v>
      </c>
      <c r="C97" s="707"/>
      <c r="D97" s="707"/>
      <c r="E97" s="707"/>
      <c r="F97" s="707"/>
      <c r="G97" s="707"/>
      <c r="H97" s="707"/>
      <c r="I97" s="707"/>
      <c r="J97" s="707"/>
      <c r="K97" s="707"/>
      <c r="L97" s="707"/>
      <c r="M97" s="707"/>
      <c r="N97" s="707"/>
      <c r="O97" s="707"/>
      <c r="P97" s="708"/>
      <c r="Q97" s="142"/>
      <c r="R97" s="142"/>
      <c r="S97" s="142"/>
      <c r="T97" s="142"/>
      <c r="U97" s="142"/>
      <c r="V97" s="699" t="s">
        <v>350</v>
      </c>
      <c r="W97" s="700"/>
      <c r="X97" s="700"/>
      <c r="Y97" s="700"/>
      <c r="Z97" s="700"/>
      <c r="AA97" s="700"/>
      <c r="AB97" s="701"/>
      <c r="AD97" s="117" t="str">
        <f t="shared" si="16"/>
        <v/>
      </c>
    </row>
    <row r="98" spans="2:31" s="117" customFormat="1" ht="17.25" customHeight="1">
      <c r="B98" s="143" t="s">
        <v>12</v>
      </c>
      <c r="C98" s="738" t="s">
        <v>17</v>
      </c>
      <c r="D98" s="738"/>
      <c r="E98" s="738" t="s">
        <v>18</v>
      </c>
      <c r="F98" s="738"/>
      <c r="G98" s="738" t="s">
        <v>19</v>
      </c>
      <c r="H98" s="738"/>
      <c r="I98" s="738" t="s">
        <v>20</v>
      </c>
      <c r="J98" s="738"/>
      <c r="K98" s="739" t="s">
        <v>348</v>
      </c>
      <c r="L98" s="739"/>
      <c r="M98" s="738" t="s">
        <v>21</v>
      </c>
      <c r="N98" s="738"/>
      <c r="O98" s="709" t="s">
        <v>22</v>
      </c>
      <c r="P98" s="710"/>
      <c r="Q98" s="144"/>
      <c r="R98" s="144"/>
      <c r="S98" s="144"/>
      <c r="T98" s="144"/>
      <c r="U98" s="754"/>
      <c r="V98" s="702" t="s">
        <v>17</v>
      </c>
      <c r="W98" s="703" t="s">
        <v>18</v>
      </c>
      <c r="X98" s="703" t="s">
        <v>19</v>
      </c>
      <c r="Y98" s="703" t="s">
        <v>20</v>
      </c>
      <c r="Z98" s="704" t="s">
        <v>348</v>
      </c>
      <c r="AA98" s="703" t="s">
        <v>21</v>
      </c>
      <c r="AB98" s="705" t="s">
        <v>22</v>
      </c>
      <c r="AD98" s="117" t="str">
        <f t="shared" si="16"/>
        <v/>
      </c>
    </row>
    <row r="99" spans="2:31" s="117" customFormat="1" ht="19.95" customHeight="1">
      <c r="B99" s="145" t="s">
        <v>23</v>
      </c>
      <c r="C99" s="693">
        <f>COUNTIF($AD$65:$AE$95,CONCATENATE($B99,C$98))</f>
        <v>0</v>
      </c>
      <c r="D99" s="730"/>
      <c r="E99" s="693">
        <f>COUNTIF($AD$65:$AE$95,CONCATENATE($B99,E$98))</f>
        <v>0</v>
      </c>
      <c r="F99" s="730"/>
      <c r="G99" s="693">
        <f>COUNTIF($AD$65:$AE$95,CONCATENATE($B99,G$98))</f>
        <v>0</v>
      </c>
      <c r="H99" s="730"/>
      <c r="I99" s="693">
        <f>COUNTIF($AD$65:$AE$95,CONCATENATE($B99,I$98))</f>
        <v>0</v>
      </c>
      <c r="J99" s="730"/>
      <c r="K99" s="731"/>
      <c r="L99" s="732"/>
      <c r="M99" s="693">
        <f>COUNTIF($AD$65:$AE$95,CONCATENATE($B99,M$98))</f>
        <v>0</v>
      </c>
      <c r="N99" s="730"/>
      <c r="O99" s="693">
        <f>SUM(C99:N99)</f>
        <v>0</v>
      </c>
      <c r="P99" s="694"/>
      <c r="Q99" s="144"/>
      <c r="R99" s="144"/>
      <c r="S99" s="144"/>
      <c r="T99" s="144"/>
      <c r="U99" s="754"/>
      <c r="V99" s="702"/>
      <c r="W99" s="703"/>
      <c r="X99" s="703"/>
      <c r="Y99" s="703"/>
      <c r="Z99" s="704"/>
      <c r="AA99" s="703"/>
      <c r="AB99" s="705"/>
      <c r="AD99" s="117" t="str">
        <f t="shared" si="16"/>
        <v/>
      </c>
    </row>
    <row r="100" spans="2:31" s="117" customFormat="1" ht="19.95" customHeight="1" thickBot="1">
      <c r="B100" s="146" t="s">
        <v>24</v>
      </c>
      <c r="C100" s="726">
        <f>COUNTIF($AD$65:$AE$95,CONCATENATE($B100,C$98))</f>
        <v>0</v>
      </c>
      <c r="D100" s="727"/>
      <c r="E100" s="726">
        <f>COUNTIF($AD$65:$AE$95,CONCATENATE($B100,E$98))</f>
        <v>0</v>
      </c>
      <c r="F100" s="727"/>
      <c r="G100" s="726">
        <f>COUNTIF($AD$65:$AE$95,CONCATENATE($B100,G$98))</f>
        <v>0</v>
      </c>
      <c r="H100" s="727"/>
      <c r="I100" s="726">
        <f>COUNTIF($AD$65:$AE$95,CONCATENATE($B100,I$98))</f>
        <v>0</v>
      </c>
      <c r="J100" s="727"/>
      <c r="K100" s="728"/>
      <c r="L100" s="729"/>
      <c r="M100" s="726">
        <f>COUNTIF($AD$65:$AE$95,CONCATENATE($B100,M$98))</f>
        <v>0</v>
      </c>
      <c r="N100" s="727"/>
      <c r="O100" s="695">
        <f>SUM(C100:N100)</f>
        <v>0</v>
      </c>
      <c r="P100" s="696"/>
      <c r="Q100" s="144"/>
      <c r="R100" s="144"/>
      <c r="S100" s="144"/>
      <c r="T100" s="144"/>
      <c r="U100" s="144"/>
      <c r="V100" s="702"/>
      <c r="W100" s="703"/>
      <c r="X100" s="703"/>
      <c r="Y100" s="703"/>
      <c r="Z100" s="704"/>
      <c r="AA100" s="703"/>
      <c r="AB100" s="705"/>
      <c r="AD100" s="117" t="str">
        <f t="shared" si="16"/>
        <v/>
      </c>
    </row>
    <row r="101" spans="2:31" s="117" customFormat="1" ht="19.95" customHeight="1" thickTop="1" thickBot="1">
      <c r="B101" s="147" t="s">
        <v>22</v>
      </c>
      <c r="C101" s="717">
        <f>SUM(C99:D100)</f>
        <v>0</v>
      </c>
      <c r="D101" s="717"/>
      <c r="E101" s="717">
        <f t="shared" ref="E101" si="20">SUM(E99:F100)</f>
        <v>0</v>
      </c>
      <c r="F101" s="717"/>
      <c r="G101" s="717">
        <f t="shared" ref="G101" si="21">SUM(G99:H100)</f>
        <v>0</v>
      </c>
      <c r="H101" s="717"/>
      <c r="I101" s="717">
        <f t="shared" ref="I101" si="22">SUM(I99:J100)</f>
        <v>0</v>
      </c>
      <c r="J101" s="717"/>
      <c r="K101" s="718">
        <f>COUNTIF(I65:I78, "&gt;=65")+COUNTIF(W65:W78, "&gt;=65")+COUNTIF(I82:I95, "&gt;=65")+COUNTIF(W82:W95, "&gt;=65")</f>
        <v>0</v>
      </c>
      <c r="L101" s="718"/>
      <c r="M101" s="717">
        <f t="shared" ref="M101" si="23">SUM(M99:N100)</f>
        <v>0</v>
      </c>
      <c r="N101" s="717"/>
      <c r="O101" s="697">
        <f>SUM(O99:P100)</f>
        <v>0</v>
      </c>
      <c r="P101" s="698"/>
      <c r="Q101" s="151"/>
      <c r="R101" s="151"/>
      <c r="S101" s="151"/>
      <c r="T101" s="151"/>
      <c r="U101" s="151"/>
      <c r="V101" s="294">
        <f>C48+C101</f>
        <v>0</v>
      </c>
      <c r="W101" s="295">
        <f>E48+E101</f>
        <v>0</v>
      </c>
      <c r="X101" s="295">
        <f>G48+G101</f>
        <v>0</v>
      </c>
      <c r="Y101" s="295">
        <f>I48+I101</f>
        <v>0</v>
      </c>
      <c r="Z101" s="296">
        <f>K48+K101</f>
        <v>0</v>
      </c>
      <c r="AA101" s="295">
        <f>M48+M101</f>
        <v>0</v>
      </c>
      <c r="AB101" s="297">
        <f>O48+O101</f>
        <v>0</v>
      </c>
      <c r="AD101" s="117" t="str">
        <f t="shared" si="16"/>
        <v/>
      </c>
    </row>
    <row r="102" spans="2:31" s="117" customFormat="1" ht="9" customHeight="1">
      <c r="B102" s="150"/>
      <c r="C102" s="151"/>
      <c r="D102" s="151"/>
      <c r="E102" s="151"/>
      <c r="F102" s="151"/>
      <c r="G102" s="151"/>
      <c r="H102" s="152"/>
      <c r="I102" s="152"/>
      <c r="J102" s="151"/>
      <c r="K102" s="151"/>
      <c r="L102" s="151"/>
      <c r="M102" s="151"/>
      <c r="N102" s="151"/>
      <c r="O102" s="141"/>
      <c r="P102" s="153"/>
      <c r="Q102" s="153"/>
      <c r="R102" s="153"/>
      <c r="S102" s="153"/>
      <c r="T102" s="153"/>
      <c r="U102" s="153"/>
      <c r="V102" s="153"/>
      <c r="W102" s="153"/>
      <c r="X102" s="153"/>
      <c r="Y102" s="153"/>
      <c r="Z102" s="153"/>
      <c r="AA102" s="153"/>
      <c r="AD102" s="117" t="str">
        <f t="shared" si="16"/>
        <v/>
      </c>
    </row>
    <row r="103" spans="2:31" s="117" customFormat="1" ht="17.25" customHeight="1">
      <c r="B103" s="755" t="s">
        <v>265</v>
      </c>
      <c r="C103" s="755"/>
      <c r="D103" s="755"/>
      <c r="E103" s="755"/>
      <c r="F103" s="755"/>
      <c r="G103" s="755"/>
      <c r="H103" s="755"/>
      <c r="I103" s="755"/>
      <c r="J103" s="755"/>
      <c r="K103" s="755"/>
      <c r="L103" s="755"/>
      <c r="M103" s="755"/>
      <c r="N103" s="755"/>
      <c r="O103" s="755"/>
      <c r="P103" s="755"/>
      <c r="Q103" s="755"/>
      <c r="R103" s="755"/>
      <c r="S103" s="755"/>
      <c r="T103" s="755"/>
      <c r="U103" s="755"/>
      <c r="V103" s="755"/>
      <c r="W103" s="755"/>
      <c r="X103" s="755"/>
      <c r="Y103" s="755"/>
      <c r="Z103" s="755"/>
      <c r="AA103" s="755"/>
      <c r="AB103" s="755"/>
      <c r="AD103" s="117" t="str">
        <f t="shared" si="16"/>
        <v/>
      </c>
    </row>
    <row r="104" spans="2:31" s="117" customFormat="1" ht="17.25" customHeight="1">
      <c r="B104" s="755" t="s">
        <v>319</v>
      </c>
      <c r="C104" s="755"/>
      <c r="D104" s="755"/>
      <c r="E104" s="755"/>
      <c r="F104" s="755"/>
      <c r="G104" s="755"/>
      <c r="H104" s="755"/>
      <c r="I104" s="755"/>
      <c r="J104" s="755"/>
      <c r="K104" s="755"/>
      <c r="L104" s="755"/>
      <c r="M104" s="755"/>
      <c r="N104" s="755"/>
      <c r="O104" s="755"/>
      <c r="P104" s="755"/>
      <c r="Q104" s="755"/>
      <c r="R104" s="755"/>
      <c r="S104" s="755"/>
      <c r="T104" s="755"/>
      <c r="U104" s="755"/>
      <c r="V104" s="755"/>
      <c r="W104" s="755"/>
      <c r="X104" s="755"/>
      <c r="Y104" s="755"/>
      <c r="Z104" s="755"/>
      <c r="AA104" s="755"/>
      <c r="AB104" s="755"/>
      <c r="AD104" s="117" t="str">
        <f t="shared" si="16"/>
        <v/>
      </c>
    </row>
    <row r="105" spans="2:31" s="117" customFormat="1" ht="17.25" customHeight="1">
      <c r="B105" s="755"/>
      <c r="C105" s="755"/>
      <c r="D105" s="755"/>
      <c r="E105" s="755"/>
      <c r="F105" s="755"/>
      <c r="G105" s="755"/>
      <c r="H105" s="755"/>
      <c r="I105" s="755"/>
      <c r="J105" s="755"/>
      <c r="K105" s="755"/>
      <c r="L105" s="755"/>
      <c r="M105" s="755"/>
      <c r="N105" s="755"/>
      <c r="O105" s="755"/>
      <c r="P105" s="755"/>
      <c r="Q105" s="755"/>
      <c r="R105" s="755"/>
      <c r="S105" s="755"/>
      <c r="T105" s="755"/>
      <c r="U105" s="755"/>
      <c r="V105" s="755"/>
      <c r="W105" s="755"/>
      <c r="X105" s="755"/>
      <c r="Y105" s="755"/>
      <c r="Z105" s="755"/>
      <c r="AA105" s="755"/>
      <c r="AB105" s="755"/>
      <c r="AD105" s="117" t="str">
        <f t="shared" si="16"/>
        <v/>
      </c>
    </row>
    <row r="106" spans="2:31" s="117" customFormat="1" ht="17.25" customHeight="1">
      <c r="B106" s="150"/>
      <c r="C106" s="151"/>
      <c r="D106" s="151"/>
      <c r="E106" s="151"/>
      <c r="F106" s="151"/>
      <c r="G106" s="151"/>
      <c r="H106" s="152"/>
      <c r="I106" s="152"/>
      <c r="J106" s="151"/>
      <c r="K106" s="151"/>
      <c r="L106" s="151"/>
      <c r="M106" s="151"/>
      <c r="N106" s="151"/>
      <c r="O106" s="141"/>
      <c r="P106" s="154"/>
      <c r="Q106" s="154"/>
      <c r="R106" s="154"/>
      <c r="S106" s="154"/>
      <c r="T106" s="154"/>
      <c r="U106" s="154"/>
      <c r="V106" s="154"/>
      <c r="W106" s="154"/>
      <c r="X106" s="719" t="str">
        <f>①活動計画表!AK91</f>
        <v>ver2603</v>
      </c>
      <c r="Y106" s="719"/>
      <c r="Z106" s="719"/>
      <c r="AA106" s="719"/>
      <c r="AB106" s="719"/>
      <c r="AD106" s="117" t="str">
        <f t="shared" si="16"/>
        <v/>
      </c>
    </row>
    <row r="107" spans="2:31" ht="14.25" customHeight="1">
      <c r="B107" s="716" t="s">
        <v>300</v>
      </c>
      <c r="C107" s="716"/>
      <c r="D107" s="716"/>
      <c r="E107" s="716"/>
      <c r="F107" s="716"/>
      <c r="G107" s="716"/>
      <c r="H107" s="716"/>
      <c r="I107" s="716"/>
      <c r="J107" s="716"/>
      <c r="K107" s="716"/>
      <c r="L107" s="716"/>
      <c r="M107" s="716"/>
      <c r="Z107" s="115" t="s">
        <v>8</v>
      </c>
      <c r="AA107" s="115">
        <v>3</v>
      </c>
      <c r="AB107" s="116"/>
      <c r="AD107" s="113" t="s">
        <v>17</v>
      </c>
      <c r="AE107" s="113" t="s">
        <v>23</v>
      </c>
    </row>
    <row r="108" spans="2:31" ht="3" customHeight="1">
      <c r="AD108" s="113" t="s">
        <v>18</v>
      </c>
      <c r="AE108" s="113" t="s">
        <v>24</v>
      </c>
    </row>
    <row r="109" spans="2:31" s="117" customFormat="1" ht="20.399999999999999" customHeight="1">
      <c r="B109" s="714" t="s">
        <v>71</v>
      </c>
      <c r="C109" s="714"/>
      <c r="D109" s="714"/>
      <c r="E109" s="714"/>
      <c r="F109" s="714"/>
      <c r="G109" s="714"/>
      <c r="H109" s="714"/>
      <c r="J109" s="715">
        <f>●ご利用者情報!D13</f>
        <v>0</v>
      </c>
      <c r="K109" s="715"/>
      <c r="L109" s="715"/>
      <c r="M109" s="715"/>
      <c r="N109" s="715"/>
      <c r="O109" s="715"/>
      <c r="P109" s="715"/>
      <c r="Q109" s="714" t="s">
        <v>75</v>
      </c>
      <c r="R109" s="714"/>
      <c r="S109" s="715">
        <f>●ご利用者情報!D15</f>
        <v>0</v>
      </c>
      <c r="T109" s="715"/>
      <c r="U109" s="715"/>
      <c r="V109" s="715"/>
      <c r="W109" s="715"/>
      <c r="X109" s="715"/>
      <c r="Y109" s="715"/>
      <c r="Z109" s="118"/>
      <c r="AA109" s="118"/>
      <c r="AB109" s="119"/>
      <c r="AD109" s="117" t="s">
        <v>19</v>
      </c>
    </row>
    <row r="110" spans="2:31" ht="5.25" customHeight="1" thickBot="1">
      <c r="AD110" s="113" t="s">
        <v>20</v>
      </c>
    </row>
    <row r="111" spans="2:31" ht="25.05" customHeight="1">
      <c r="B111" s="742" t="s">
        <v>0</v>
      </c>
      <c r="C111" s="743"/>
      <c r="D111" s="743"/>
      <c r="E111" s="743"/>
      <c r="F111" s="744"/>
      <c r="G111" s="753">
        <f>●ご利用者情報!D5</f>
        <v>0</v>
      </c>
      <c r="H111" s="745"/>
      <c r="I111" s="745"/>
      <c r="J111" s="745"/>
      <c r="K111" s="745"/>
      <c r="L111" s="745"/>
      <c r="M111" s="745"/>
      <c r="N111" s="745"/>
      <c r="O111" s="745"/>
      <c r="P111" s="745"/>
      <c r="Q111" s="745"/>
      <c r="R111" s="745"/>
      <c r="S111" s="745"/>
      <c r="T111" s="745"/>
      <c r="U111" s="745"/>
      <c r="V111" s="745"/>
      <c r="W111" s="745"/>
      <c r="X111" s="745"/>
      <c r="Y111" s="745"/>
      <c r="Z111" s="745"/>
      <c r="AA111" s="745"/>
      <c r="AB111" s="746"/>
      <c r="AD111" s="113" t="s">
        <v>21</v>
      </c>
    </row>
    <row r="112" spans="2:31" ht="25.05" customHeight="1" thickBot="1">
      <c r="B112" s="723" t="s">
        <v>296</v>
      </c>
      <c r="C112" s="724"/>
      <c r="D112" s="724"/>
      <c r="E112" s="724"/>
      <c r="F112" s="725"/>
      <c r="G112" s="750">
        <f>●ご利用者情報!D8</f>
        <v>0</v>
      </c>
      <c r="H112" s="751"/>
      <c r="I112" s="751"/>
      <c r="J112" s="751"/>
      <c r="K112" s="751"/>
      <c r="L112" s="751"/>
      <c r="M112" s="751"/>
      <c r="N112" s="751"/>
      <c r="O112" s="751"/>
      <c r="P112" s="751"/>
      <c r="Q112" s="751"/>
      <c r="R112" s="751"/>
      <c r="S112" s="751"/>
      <c r="T112" s="751"/>
      <c r="U112" s="751"/>
      <c r="V112" s="751"/>
      <c r="W112" s="751"/>
      <c r="X112" s="751"/>
      <c r="Y112" s="751"/>
      <c r="Z112" s="751"/>
      <c r="AA112" s="751"/>
      <c r="AB112" s="752"/>
      <c r="AC112" s="120"/>
    </row>
    <row r="113" spans="2:31" s="121" customFormat="1" ht="16.95" customHeight="1">
      <c r="B113" s="740" t="s">
        <v>203</v>
      </c>
      <c r="C113" s="740"/>
      <c r="D113" s="740"/>
      <c r="E113" s="740"/>
      <c r="F113" s="740"/>
      <c r="G113" s="740"/>
      <c r="H113" s="740"/>
      <c r="I113" s="740"/>
      <c r="J113" s="740"/>
      <c r="K113" s="740"/>
      <c r="L113" s="740"/>
      <c r="M113" s="740"/>
      <c r="N113" s="740"/>
      <c r="O113" s="740"/>
      <c r="P113" s="740"/>
      <c r="Q113" s="740"/>
      <c r="R113" s="740"/>
      <c r="S113" s="740"/>
      <c r="T113" s="740"/>
      <c r="U113" s="740"/>
      <c r="V113" s="740"/>
      <c r="W113" s="740"/>
      <c r="X113" s="740"/>
      <c r="Y113" s="740"/>
      <c r="Z113" s="740"/>
      <c r="AA113" s="740"/>
    </row>
    <row r="114" spans="2:31" s="121" customFormat="1" ht="16.95" customHeight="1">
      <c r="B114" s="741" t="s">
        <v>318</v>
      </c>
      <c r="C114" s="741"/>
      <c r="D114" s="741"/>
      <c r="E114" s="741"/>
      <c r="F114" s="741"/>
      <c r="G114" s="741"/>
      <c r="H114" s="741"/>
      <c r="I114" s="741"/>
      <c r="J114" s="741"/>
      <c r="K114" s="741"/>
      <c r="L114" s="741"/>
      <c r="M114" s="741"/>
      <c r="N114" s="741"/>
      <c r="O114" s="741"/>
      <c r="P114" s="741"/>
      <c r="Q114" s="741"/>
      <c r="R114" s="741"/>
      <c r="S114" s="741"/>
      <c r="T114" s="741"/>
      <c r="U114" s="741"/>
      <c r="V114" s="741"/>
      <c r="W114" s="741"/>
      <c r="X114" s="741"/>
      <c r="Y114" s="741"/>
      <c r="Z114" s="741"/>
      <c r="AA114" s="741"/>
    </row>
    <row r="115" spans="2:31" ht="7.2" customHeight="1">
      <c r="B115" s="122"/>
      <c r="C115" s="122"/>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row>
    <row r="116" spans="2:31" ht="13.5" customHeight="1" thickBot="1">
      <c r="B116" s="113" t="s">
        <v>307</v>
      </c>
      <c r="C116" s="122"/>
      <c r="D116" s="122"/>
      <c r="E116" s="122"/>
      <c r="F116" s="122"/>
      <c r="G116" s="122"/>
      <c r="H116" s="122"/>
      <c r="I116" s="122"/>
      <c r="J116" s="122"/>
      <c r="K116" s="122"/>
      <c r="L116" s="122"/>
      <c r="M116" s="122"/>
      <c r="N116" s="122"/>
      <c r="O116" s="122"/>
      <c r="P116" s="113" t="s">
        <v>308</v>
      </c>
      <c r="Q116" s="122"/>
      <c r="R116" s="122"/>
      <c r="S116" s="122"/>
      <c r="T116" s="122"/>
      <c r="U116" s="122"/>
      <c r="V116" s="122"/>
      <c r="W116" s="122"/>
      <c r="X116" s="122"/>
      <c r="Y116" s="122"/>
      <c r="Z116" s="122"/>
      <c r="AA116" s="122"/>
    </row>
    <row r="117" spans="2:31" ht="30.6" customHeight="1">
      <c r="B117" s="123"/>
      <c r="C117" s="733" t="s">
        <v>11</v>
      </c>
      <c r="D117" s="733"/>
      <c r="E117" s="733"/>
      <c r="F117" s="733"/>
      <c r="G117" s="733"/>
      <c r="H117" s="124" t="s">
        <v>12</v>
      </c>
      <c r="I117" s="125" t="s">
        <v>13</v>
      </c>
      <c r="J117" s="734" t="s">
        <v>302</v>
      </c>
      <c r="K117" s="735"/>
      <c r="L117" s="736" t="s">
        <v>276</v>
      </c>
      <c r="M117" s="737"/>
      <c r="N117" s="126" t="s">
        <v>105</v>
      </c>
      <c r="O117" s="127"/>
      <c r="P117" s="128"/>
      <c r="Q117" s="733" t="s">
        <v>11</v>
      </c>
      <c r="R117" s="733"/>
      <c r="S117" s="733"/>
      <c r="T117" s="733"/>
      <c r="U117" s="733"/>
      <c r="V117" s="124" t="s">
        <v>12</v>
      </c>
      <c r="W117" s="125" t="s">
        <v>13</v>
      </c>
      <c r="X117" s="734" t="s">
        <v>302</v>
      </c>
      <c r="Y117" s="735"/>
      <c r="Z117" s="736" t="s">
        <v>276</v>
      </c>
      <c r="AA117" s="737"/>
      <c r="AB117" s="126" t="s">
        <v>105</v>
      </c>
    </row>
    <row r="118" spans="2:31" s="117" customFormat="1" ht="21" customHeight="1">
      <c r="B118" s="129">
        <v>1</v>
      </c>
      <c r="C118" s="711"/>
      <c r="D118" s="712"/>
      <c r="E118" s="712"/>
      <c r="F118" s="712"/>
      <c r="G118" s="713"/>
      <c r="H118" s="320"/>
      <c r="I118" s="3"/>
      <c r="J118" s="711"/>
      <c r="K118" s="713"/>
      <c r="L118" s="711"/>
      <c r="M118" s="712"/>
      <c r="N118" s="6"/>
      <c r="O118" s="130"/>
      <c r="P118" s="131">
        <v>1</v>
      </c>
      <c r="Q118" s="711"/>
      <c r="R118" s="712"/>
      <c r="S118" s="712"/>
      <c r="T118" s="712"/>
      <c r="U118" s="713"/>
      <c r="V118" s="320"/>
      <c r="W118" s="3"/>
      <c r="X118" s="711"/>
      <c r="Y118" s="713"/>
      <c r="Z118" s="711"/>
      <c r="AA118" s="712"/>
      <c r="AB118" s="6"/>
      <c r="AD118" s="117" t="str">
        <f>CONCATENATE(H118,J118)</f>
        <v/>
      </c>
      <c r="AE118" s="117" t="str">
        <f>CONCATENATE(V118,X118)</f>
        <v/>
      </c>
    </row>
    <row r="119" spans="2:31" s="117" customFormat="1" ht="21" customHeight="1">
      <c r="B119" s="129">
        <v>2</v>
      </c>
      <c r="C119" s="711"/>
      <c r="D119" s="712"/>
      <c r="E119" s="712"/>
      <c r="F119" s="712"/>
      <c r="G119" s="713"/>
      <c r="H119" s="320"/>
      <c r="I119" s="320"/>
      <c r="J119" s="711"/>
      <c r="K119" s="713"/>
      <c r="L119" s="711"/>
      <c r="M119" s="712"/>
      <c r="N119" s="6"/>
      <c r="O119" s="130"/>
      <c r="P119" s="131">
        <v>2</v>
      </c>
      <c r="Q119" s="711"/>
      <c r="R119" s="712"/>
      <c r="S119" s="712"/>
      <c r="T119" s="712"/>
      <c r="U119" s="713"/>
      <c r="V119" s="320"/>
      <c r="W119" s="320"/>
      <c r="X119" s="711"/>
      <c r="Y119" s="713"/>
      <c r="Z119" s="711"/>
      <c r="AA119" s="712"/>
      <c r="AB119" s="6"/>
      <c r="AD119" s="117" t="str">
        <f t="shared" ref="AD119:AD131" si="24">CONCATENATE(H119,J119)</f>
        <v/>
      </c>
      <c r="AE119" s="117" t="str">
        <f t="shared" ref="AE119:AE131" si="25">CONCATENATE(V119,X119)</f>
        <v/>
      </c>
    </row>
    <row r="120" spans="2:31" s="117" customFormat="1" ht="21" customHeight="1">
      <c r="B120" s="129">
        <v>3</v>
      </c>
      <c r="C120" s="711"/>
      <c r="D120" s="712"/>
      <c r="E120" s="712"/>
      <c r="F120" s="712"/>
      <c r="G120" s="713"/>
      <c r="H120" s="320"/>
      <c r="I120" s="320"/>
      <c r="J120" s="711"/>
      <c r="K120" s="713"/>
      <c r="L120" s="711"/>
      <c r="M120" s="712"/>
      <c r="N120" s="6"/>
      <c r="O120" s="132"/>
      <c r="P120" s="131">
        <v>3</v>
      </c>
      <c r="Q120" s="711"/>
      <c r="R120" s="712"/>
      <c r="S120" s="712"/>
      <c r="T120" s="712"/>
      <c r="U120" s="713"/>
      <c r="V120" s="320"/>
      <c r="W120" s="320"/>
      <c r="X120" s="711"/>
      <c r="Y120" s="713"/>
      <c r="Z120" s="711"/>
      <c r="AA120" s="712"/>
      <c r="AB120" s="6"/>
      <c r="AD120" s="117" t="str">
        <f t="shared" si="24"/>
        <v/>
      </c>
      <c r="AE120" s="117" t="str">
        <f t="shared" si="25"/>
        <v/>
      </c>
    </row>
    <row r="121" spans="2:31" s="117" customFormat="1" ht="21" customHeight="1">
      <c r="B121" s="129">
        <v>4</v>
      </c>
      <c r="C121" s="711"/>
      <c r="D121" s="712"/>
      <c r="E121" s="712"/>
      <c r="F121" s="712"/>
      <c r="G121" s="713"/>
      <c r="H121" s="320"/>
      <c r="I121" s="320"/>
      <c r="J121" s="711"/>
      <c r="K121" s="713"/>
      <c r="L121" s="711"/>
      <c r="M121" s="712"/>
      <c r="N121" s="6"/>
      <c r="O121" s="132"/>
      <c r="P121" s="131">
        <v>4</v>
      </c>
      <c r="Q121" s="711"/>
      <c r="R121" s="712"/>
      <c r="S121" s="712"/>
      <c r="T121" s="712"/>
      <c r="U121" s="713"/>
      <c r="V121" s="320"/>
      <c r="W121" s="320"/>
      <c r="X121" s="711"/>
      <c r="Y121" s="713"/>
      <c r="Z121" s="711"/>
      <c r="AA121" s="712"/>
      <c r="AB121" s="6"/>
      <c r="AD121" s="117" t="str">
        <f t="shared" si="24"/>
        <v/>
      </c>
      <c r="AE121" s="117" t="str">
        <f t="shared" si="25"/>
        <v/>
      </c>
    </row>
    <row r="122" spans="2:31" s="117" customFormat="1" ht="21" customHeight="1">
      <c r="B122" s="129">
        <v>5</v>
      </c>
      <c r="C122" s="711"/>
      <c r="D122" s="712"/>
      <c r="E122" s="712"/>
      <c r="F122" s="712"/>
      <c r="G122" s="713"/>
      <c r="H122" s="320"/>
      <c r="I122" s="320"/>
      <c r="J122" s="711"/>
      <c r="K122" s="713"/>
      <c r="L122" s="711"/>
      <c r="M122" s="712"/>
      <c r="N122" s="6"/>
      <c r="O122" s="132"/>
      <c r="P122" s="131">
        <v>5</v>
      </c>
      <c r="Q122" s="711"/>
      <c r="R122" s="712"/>
      <c r="S122" s="712"/>
      <c r="T122" s="712"/>
      <c r="U122" s="713"/>
      <c r="V122" s="320"/>
      <c r="W122" s="320"/>
      <c r="X122" s="711"/>
      <c r="Y122" s="713"/>
      <c r="Z122" s="711"/>
      <c r="AA122" s="712"/>
      <c r="AB122" s="6"/>
      <c r="AD122" s="117" t="str">
        <f t="shared" si="24"/>
        <v/>
      </c>
      <c r="AE122" s="117" t="str">
        <f t="shared" si="25"/>
        <v/>
      </c>
    </row>
    <row r="123" spans="2:31" s="117" customFormat="1" ht="21" customHeight="1">
      <c r="B123" s="129">
        <v>6</v>
      </c>
      <c r="C123" s="711"/>
      <c r="D123" s="712"/>
      <c r="E123" s="712"/>
      <c r="F123" s="712"/>
      <c r="G123" s="713"/>
      <c r="H123" s="320"/>
      <c r="I123" s="320"/>
      <c r="J123" s="711"/>
      <c r="K123" s="713"/>
      <c r="L123" s="711"/>
      <c r="M123" s="712"/>
      <c r="N123" s="6"/>
      <c r="O123" s="132"/>
      <c r="P123" s="131">
        <v>6</v>
      </c>
      <c r="Q123" s="711"/>
      <c r="R123" s="712"/>
      <c r="S123" s="712"/>
      <c r="T123" s="712"/>
      <c r="U123" s="713"/>
      <c r="V123" s="320"/>
      <c r="W123" s="320"/>
      <c r="X123" s="711"/>
      <c r="Y123" s="713"/>
      <c r="Z123" s="711"/>
      <c r="AA123" s="712"/>
      <c r="AB123" s="6"/>
      <c r="AD123" s="117" t="str">
        <f t="shared" si="24"/>
        <v/>
      </c>
      <c r="AE123" s="117" t="str">
        <f t="shared" si="25"/>
        <v/>
      </c>
    </row>
    <row r="124" spans="2:31" s="117" customFormat="1" ht="21" customHeight="1">
      <c r="B124" s="129">
        <v>7</v>
      </c>
      <c r="C124" s="711"/>
      <c r="D124" s="712"/>
      <c r="E124" s="712"/>
      <c r="F124" s="712"/>
      <c r="G124" s="713"/>
      <c r="H124" s="320"/>
      <c r="I124" s="3"/>
      <c r="J124" s="711"/>
      <c r="K124" s="713"/>
      <c r="L124" s="711"/>
      <c r="M124" s="712"/>
      <c r="N124" s="6"/>
      <c r="O124" s="132"/>
      <c r="P124" s="131">
        <v>7</v>
      </c>
      <c r="Q124" s="711"/>
      <c r="R124" s="712"/>
      <c r="S124" s="712"/>
      <c r="T124" s="712"/>
      <c r="U124" s="713"/>
      <c r="V124" s="320"/>
      <c r="W124" s="320"/>
      <c r="X124" s="711"/>
      <c r="Y124" s="713"/>
      <c r="Z124" s="711"/>
      <c r="AA124" s="712"/>
      <c r="AB124" s="6"/>
      <c r="AD124" s="117" t="str">
        <f t="shared" si="24"/>
        <v/>
      </c>
      <c r="AE124" s="117" t="str">
        <f t="shared" si="25"/>
        <v/>
      </c>
    </row>
    <row r="125" spans="2:31" s="117" customFormat="1" ht="21" customHeight="1">
      <c r="B125" s="129">
        <v>8</v>
      </c>
      <c r="C125" s="711"/>
      <c r="D125" s="712"/>
      <c r="E125" s="712"/>
      <c r="F125" s="712"/>
      <c r="G125" s="713"/>
      <c r="H125" s="320"/>
      <c r="I125" s="320"/>
      <c r="J125" s="711"/>
      <c r="K125" s="713"/>
      <c r="L125" s="711"/>
      <c r="M125" s="712"/>
      <c r="N125" s="6"/>
      <c r="O125" s="132"/>
      <c r="P125" s="131">
        <v>8</v>
      </c>
      <c r="Q125" s="711"/>
      <c r="R125" s="712"/>
      <c r="S125" s="712"/>
      <c r="T125" s="712"/>
      <c r="U125" s="713"/>
      <c r="V125" s="320"/>
      <c r="W125" s="320"/>
      <c r="X125" s="711"/>
      <c r="Y125" s="713"/>
      <c r="Z125" s="711"/>
      <c r="AA125" s="712"/>
      <c r="AB125" s="6"/>
      <c r="AD125" s="117" t="str">
        <f t="shared" si="24"/>
        <v/>
      </c>
      <c r="AE125" s="117" t="str">
        <f t="shared" si="25"/>
        <v/>
      </c>
    </row>
    <row r="126" spans="2:31" s="117" customFormat="1" ht="21" customHeight="1">
      <c r="B126" s="129">
        <v>9</v>
      </c>
      <c r="C126" s="711"/>
      <c r="D126" s="712"/>
      <c r="E126" s="712"/>
      <c r="F126" s="712"/>
      <c r="G126" s="713"/>
      <c r="H126" s="320"/>
      <c r="I126" s="320"/>
      <c r="J126" s="711"/>
      <c r="K126" s="713"/>
      <c r="L126" s="711"/>
      <c r="M126" s="712"/>
      <c r="N126" s="6"/>
      <c r="O126" s="132"/>
      <c r="P126" s="131">
        <v>9</v>
      </c>
      <c r="Q126" s="711"/>
      <c r="R126" s="712"/>
      <c r="S126" s="712"/>
      <c r="T126" s="712"/>
      <c r="U126" s="713"/>
      <c r="V126" s="320"/>
      <c r="W126" s="320"/>
      <c r="X126" s="711"/>
      <c r="Y126" s="713"/>
      <c r="Z126" s="711"/>
      <c r="AA126" s="712"/>
      <c r="AB126" s="6"/>
      <c r="AD126" s="117" t="str">
        <f t="shared" si="24"/>
        <v/>
      </c>
      <c r="AE126" s="117" t="str">
        <f t="shared" si="25"/>
        <v/>
      </c>
    </row>
    <row r="127" spans="2:31" s="117" customFormat="1" ht="21" customHeight="1">
      <c r="B127" s="129">
        <v>10</v>
      </c>
      <c r="C127" s="711"/>
      <c r="D127" s="712"/>
      <c r="E127" s="712"/>
      <c r="F127" s="712"/>
      <c r="G127" s="713"/>
      <c r="H127" s="320"/>
      <c r="I127" s="320"/>
      <c r="J127" s="711"/>
      <c r="K127" s="713"/>
      <c r="L127" s="711"/>
      <c r="M127" s="712"/>
      <c r="N127" s="6"/>
      <c r="O127" s="132"/>
      <c r="P127" s="131">
        <v>10</v>
      </c>
      <c r="Q127" s="711"/>
      <c r="R127" s="712"/>
      <c r="S127" s="712"/>
      <c r="T127" s="712"/>
      <c r="U127" s="713"/>
      <c r="V127" s="320"/>
      <c r="W127" s="320"/>
      <c r="X127" s="711"/>
      <c r="Y127" s="713"/>
      <c r="Z127" s="711"/>
      <c r="AA127" s="712"/>
      <c r="AB127" s="6"/>
      <c r="AD127" s="117" t="str">
        <f t="shared" si="24"/>
        <v/>
      </c>
      <c r="AE127" s="117" t="str">
        <f t="shared" si="25"/>
        <v/>
      </c>
    </row>
    <row r="128" spans="2:31" s="117" customFormat="1" ht="21" customHeight="1">
      <c r="B128" s="129">
        <v>11</v>
      </c>
      <c r="C128" s="711"/>
      <c r="D128" s="712"/>
      <c r="E128" s="712"/>
      <c r="F128" s="712"/>
      <c r="G128" s="713"/>
      <c r="H128" s="320"/>
      <c r="I128" s="320"/>
      <c r="J128" s="711"/>
      <c r="K128" s="713"/>
      <c r="L128" s="711"/>
      <c r="M128" s="712"/>
      <c r="N128" s="6"/>
      <c r="O128" s="132"/>
      <c r="P128" s="131">
        <v>11</v>
      </c>
      <c r="Q128" s="711"/>
      <c r="R128" s="712"/>
      <c r="S128" s="712"/>
      <c r="T128" s="712"/>
      <c r="U128" s="713"/>
      <c r="V128" s="320"/>
      <c r="W128" s="320"/>
      <c r="X128" s="711"/>
      <c r="Y128" s="713"/>
      <c r="Z128" s="711"/>
      <c r="AA128" s="712"/>
      <c r="AB128" s="6"/>
      <c r="AD128" s="117" t="str">
        <f t="shared" si="24"/>
        <v/>
      </c>
      <c r="AE128" s="117" t="str">
        <f t="shared" si="25"/>
        <v/>
      </c>
    </row>
    <row r="129" spans="2:31" s="117" customFormat="1" ht="21" customHeight="1">
      <c r="B129" s="129">
        <v>12</v>
      </c>
      <c r="C129" s="711"/>
      <c r="D129" s="712"/>
      <c r="E129" s="712"/>
      <c r="F129" s="712"/>
      <c r="G129" s="713"/>
      <c r="H129" s="320"/>
      <c r="I129" s="320"/>
      <c r="J129" s="711"/>
      <c r="K129" s="713"/>
      <c r="L129" s="711"/>
      <c r="M129" s="712"/>
      <c r="N129" s="6"/>
      <c r="O129" s="132"/>
      <c r="P129" s="131">
        <v>12</v>
      </c>
      <c r="Q129" s="711"/>
      <c r="R129" s="712"/>
      <c r="S129" s="712"/>
      <c r="T129" s="712"/>
      <c r="U129" s="713"/>
      <c r="V129" s="320"/>
      <c r="W129" s="320"/>
      <c r="X129" s="711"/>
      <c r="Y129" s="713"/>
      <c r="Z129" s="711"/>
      <c r="AA129" s="712"/>
      <c r="AB129" s="6"/>
      <c r="AD129" s="117" t="str">
        <f t="shared" si="24"/>
        <v/>
      </c>
      <c r="AE129" s="117" t="str">
        <f t="shared" si="25"/>
        <v/>
      </c>
    </row>
    <row r="130" spans="2:31" s="117" customFormat="1" ht="21" customHeight="1">
      <c r="B130" s="129">
        <v>13</v>
      </c>
      <c r="C130" s="711"/>
      <c r="D130" s="712"/>
      <c r="E130" s="712"/>
      <c r="F130" s="712"/>
      <c r="G130" s="713"/>
      <c r="H130" s="320"/>
      <c r="I130" s="320"/>
      <c r="J130" s="711"/>
      <c r="K130" s="713"/>
      <c r="L130" s="711"/>
      <c r="M130" s="712"/>
      <c r="N130" s="6"/>
      <c r="O130" s="132"/>
      <c r="P130" s="131">
        <v>13</v>
      </c>
      <c r="Q130" s="711"/>
      <c r="R130" s="712"/>
      <c r="S130" s="712"/>
      <c r="T130" s="712"/>
      <c r="U130" s="713"/>
      <c r="V130" s="320"/>
      <c r="W130" s="320"/>
      <c r="X130" s="711"/>
      <c r="Y130" s="713"/>
      <c r="Z130" s="711"/>
      <c r="AA130" s="712"/>
      <c r="AB130" s="6"/>
      <c r="AD130" s="117" t="str">
        <f t="shared" si="24"/>
        <v/>
      </c>
      <c r="AE130" s="117" t="str">
        <f t="shared" si="25"/>
        <v/>
      </c>
    </row>
    <row r="131" spans="2:31" s="117" customFormat="1" ht="21" customHeight="1" thickBot="1">
      <c r="B131" s="133">
        <v>14</v>
      </c>
      <c r="C131" s="720"/>
      <c r="D131" s="721"/>
      <c r="E131" s="721"/>
      <c r="F131" s="721"/>
      <c r="G131" s="722"/>
      <c r="H131" s="322"/>
      <c r="I131" s="322"/>
      <c r="J131" s="720"/>
      <c r="K131" s="722"/>
      <c r="L131" s="720"/>
      <c r="M131" s="721"/>
      <c r="N131" s="7"/>
      <c r="O131" s="132"/>
      <c r="P131" s="134">
        <v>14</v>
      </c>
      <c r="Q131" s="720"/>
      <c r="R131" s="721"/>
      <c r="S131" s="721"/>
      <c r="T131" s="721"/>
      <c r="U131" s="722"/>
      <c r="V131" s="322"/>
      <c r="W131" s="322"/>
      <c r="X131" s="720"/>
      <c r="Y131" s="722"/>
      <c r="Z131" s="720"/>
      <c r="AA131" s="721"/>
      <c r="AB131" s="7"/>
      <c r="AD131" s="117" t="str">
        <f t="shared" si="24"/>
        <v/>
      </c>
      <c r="AE131" s="117" t="str">
        <f t="shared" si="25"/>
        <v/>
      </c>
    </row>
    <row r="132" spans="2:31" s="138" customFormat="1" ht="9" customHeight="1">
      <c r="B132" s="135"/>
      <c r="C132" s="136"/>
      <c r="D132" s="136"/>
      <c r="E132" s="136"/>
      <c r="F132" s="136"/>
      <c r="G132" s="136"/>
      <c r="H132" s="136"/>
      <c r="I132" s="136"/>
      <c r="J132" s="137"/>
      <c r="K132" s="136"/>
      <c r="L132" s="136"/>
      <c r="M132" s="136"/>
      <c r="N132" s="136"/>
      <c r="O132" s="136"/>
      <c r="P132" s="135"/>
      <c r="Q132" s="136"/>
      <c r="R132" s="136"/>
      <c r="S132" s="136"/>
      <c r="T132" s="136"/>
      <c r="U132" s="136"/>
      <c r="V132" s="136"/>
      <c r="W132" s="136"/>
      <c r="X132" s="137"/>
      <c r="Y132" s="136"/>
      <c r="Z132" s="136"/>
      <c r="AA132" s="136"/>
      <c r="AB132" s="136"/>
      <c r="AD132" s="117" t="str">
        <f t="shared" ref="AD132" si="26">CONCATENATE(H132,L132)</f>
        <v/>
      </c>
      <c r="AE132" s="117" t="str">
        <f t="shared" ref="AE132" si="27">CONCATENATE(V132,Z132)</f>
        <v/>
      </c>
    </row>
    <row r="133" spans="2:31" ht="9.75" customHeight="1" thickBot="1">
      <c r="P133" s="113"/>
      <c r="AA133" s="114"/>
      <c r="AB133" s="114"/>
      <c r="AD133" s="117" t="str">
        <f t="shared" ref="AD133:AD143" si="28">CONCATENATE(H133,L133)</f>
        <v/>
      </c>
      <c r="AE133" s="117" t="str">
        <f>CONCATENATE(V133,Y133)</f>
        <v/>
      </c>
    </row>
    <row r="134" spans="2:31" s="117" customFormat="1" ht="17.25" customHeight="1" thickBot="1">
      <c r="B134" s="706" t="s">
        <v>311</v>
      </c>
      <c r="C134" s="707"/>
      <c r="D134" s="707"/>
      <c r="E134" s="707"/>
      <c r="F134" s="707"/>
      <c r="G134" s="707"/>
      <c r="H134" s="707"/>
      <c r="I134" s="707"/>
      <c r="J134" s="707"/>
      <c r="K134" s="707"/>
      <c r="L134" s="707"/>
      <c r="M134" s="707"/>
      <c r="N134" s="707"/>
      <c r="O134" s="707"/>
      <c r="P134" s="708"/>
      <c r="Q134" s="142"/>
      <c r="R134" s="142"/>
      <c r="S134" s="142"/>
      <c r="T134" s="142"/>
      <c r="U134" s="142"/>
      <c r="V134" s="699" t="s">
        <v>349</v>
      </c>
      <c r="W134" s="700"/>
      <c r="X134" s="700"/>
      <c r="Y134" s="700"/>
      <c r="Z134" s="700"/>
      <c r="AA134" s="700"/>
      <c r="AB134" s="701"/>
      <c r="AD134" s="117" t="str">
        <f t="shared" si="28"/>
        <v/>
      </c>
    </row>
    <row r="135" spans="2:31" s="117" customFormat="1" ht="17.25" customHeight="1">
      <c r="B135" s="143" t="s">
        <v>12</v>
      </c>
      <c r="C135" s="738" t="s">
        <v>17</v>
      </c>
      <c r="D135" s="738"/>
      <c r="E135" s="738" t="s">
        <v>18</v>
      </c>
      <c r="F135" s="738"/>
      <c r="G135" s="738" t="s">
        <v>19</v>
      </c>
      <c r="H135" s="738"/>
      <c r="I135" s="738" t="s">
        <v>20</v>
      </c>
      <c r="J135" s="738"/>
      <c r="K135" s="739" t="s">
        <v>348</v>
      </c>
      <c r="L135" s="739"/>
      <c r="M135" s="738" t="s">
        <v>21</v>
      </c>
      <c r="N135" s="738"/>
      <c r="O135" s="709" t="s">
        <v>22</v>
      </c>
      <c r="P135" s="710"/>
      <c r="Q135" s="144"/>
      <c r="R135" s="144"/>
      <c r="S135" s="144"/>
      <c r="T135" s="144"/>
      <c r="U135" s="144"/>
      <c r="V135" s="702" t="s">
        <v>17</v>
      </c>
      <c r="W135" s="703" t="s">
        <v>18</v>
      </c>
      <c r="X135" s="703" t="s">
        <v>19</v>
      </c>
      <c r="Y135" s="703" t="s">
        <v>20</v>
      </c>
      <c r="Z135" s="704" t="s">
        <v>348</v>
      </c>
      <c r="AA135" s="703" t="s">
        <v>21</v>
      </c>
      <c r="AB135" s="705" t="s">
        <v>22</v>
      </c>
      <c r="AD135" s="117" t="str">
        <f t="shared" si="28"/>
        <v/>
      </c>
    </row>
    <row r="136" spans="2:31" s="117" customFormat="1" ht="19.95" customHeight="1">
      <c r="B136" s="145" t="s">
        <v>23</v>
      </c>
      <c r="C136" s="693">
        <f>COUNTIF($AD$118:$AE$131,CONCATENATE($B136,C$135))</f>
        <v>0</v>
      </c>
      <c r="D136" s="730"/>
      <c r="E136" s="693">
        <f>COUNTIF($AD$118:$AE$131,CONCATENATE($B136,E$135))</f>
        <v>0</v>
      </c>
      <c r="F136" s="730"/>
      <c r="G136" s="693">
        <f>COUNTIF($AD$118:$AE$131,CONCATENATE($B136,G$135))</f>
        <v>0</v>
      </c>
      <c r="H136" s="730"/>
      <c r="I136" s="693">
        <f>COUNTIF($AD$118:$AE$131,CONCATENATE($B136,I$135))</f>
        <v>0</v>
      </c>
      <c r="J136" s="730"/>
      <c r="K136" s="731"/>
      <c r="L136" s="732"/>
      <c r="M136" s="693">
        <f>COUNTIF($AD$118:$AE$131,CONCATENATE($B136,M$135))</f>
        <v>0</v>
      </c>
      <c r="N136" s="730"/>
      <c r="O136" s="693">
        <f>SUM(C136:N136)</f>
        <v>0</v>
      </c>
      <c r="P136" s="694"/>
      <c r="Q136" s="144"/>
      <c r="R136" s="144"/>
      <c r="S136" s="144"/>
      <c r="T136" s="144"/>
      <c r="U136" s="144"/>
      <c r="V136" s="702"/>
      <c r="W136" s="703"/>
      <c r="X136" s="703"/>
      <c r="Y136" s="703"/>
      <c r="Z136" s="704"/>
      <c r="AA136" s="703"/>
      <c r="AB136" s="705"/>
      <c r="AD136" s="117" t="str">
        <f t="shared" si="28"/>
        <v/>
      </c>
    </row>
    <row r="137" spans="2:31" s="117" customFormat="1" ht="19.95" customHeight="1" thickBot="1">
      <c r="B137" s="146" t="s">
        <v>24</v>
      </c>
      <c r="C137" s="726">
        <f>COUNTIF($AD$118:$AE$131,CONCATENATE($B137,C$135))</f>
        <v>0</v>
      </c>
      <c r="D137" s="727"/>
      <c r="E137" s="726">
        <f>COUNTIF($AD$118:$AE$131,CONCATENATE($B137,E$135))</f>
        <v>0</v>
      </c>
      <c r="F137" s="727"/>
      <c r="G137" s="726">
        <f>COUNTIF($AD$118:$AE$131,CONCATENATE($B137,G$135))</f>
        <v>0</v>
      </c>
      <c r="H137" s="727"/>
      <c r="I137" s="726">
        <f>COUNTIF($AD$118:$AE$131,CONCATENATE($B137,I$135))</f>
        <v>0</v>
      </c>
      <c r="J137" s="727"/>
      <c r="K137" s="728"/>
      <c r="L137" s="729"/>
      <c r="M137" s="726">
        <f>COUNTIF($AD$118:$AE$131,CONCATENATE($B137,M$135))</f>
        <v>0</v>
      </c>
      <c r="N137" s="727"/>
      <c r="O137" s="695">
        <f>SUM(C137:N137)</f>
        <v>0</v>
      </c>
      <c r="P137" s="696"/>
      <c r="Q137" s="144"/>
      <c r="R137" s="144"/>
      <c r="S137" s="144"/>
      <c r="T137" s="144"/>
      <c r="U137" s="144"/>
      <c r="V137" s="702"/>
      <c r="W137" s="703"/>
      <c r="X137" s="703"/>
      <c r="Y137" s="703"/>
      <c r="Z137" s="704"/>
      <c r="AA137" s="703"/>
      <c r="AB137" s="705"/>
      <c r="AD137" s="117" t="str">
        <f t="shared" si="28"/>
        <v/>
      </c>
    </row>
    <row r="138" spans="2:31" s="117" customFormat="1" ht="19.95" customHeight="1" thickTop="1" thickBot="1">
      <c r="B138" s="147" t="s">
        <v>22</v>
      </c>
      <c r="C138" s="717">
        <f>SUM(C136:D137)</f>
        <v>0</v>
      </c>
      <c r="D138" s="717"/>
      <c r="E138" s="717">
        <f t="shared" ref="E138" si="29">SUM(E136:F137)</f>
        <v>0</v>
      </c>
      <c r="F138" s="717"/>
      <c r="G138" s="717">
        <f t="shared" ref="G138" si="30">SUM(G136:H137)</f>
        <v>0</v>
      </c>
      <c r="H138" s="717"/>
      <c r="I138" s="717">
        <f t="shared" ref="I138" si="31">SUM(I136:J137)</f>
        <v>0</v>
      </c>
      <c r="J138" s="717"/>
      <c r="K138" s="718">
        <f>COUNTIF(I118:I131, "&gt;=65")+COUNTIF(W118:W131, "&gt;=65")</f>
        <v>0</v>
      </c>
      <c r="L138" s="718"/>
      <c r="M138" s="717">
        <f t="shared" ref="M138" si="32">SUM(M136:N137)</f>
        <v>0</v>
      </c>
      <c r="N138" s="717"/>
      <c r="O138" s="697">
        <f>SUM(O136:P137)</f>
        <v>0</v>
      </c>
      <c r="P138" s="698"/>
      <c r="Q138" s="151"/>
      <c r="R138" s="151"/>
      <c r="S138" s="151"/>
      <c r="T138" s="151"/>
      <c r="U138" s="151"/>
      <c r="V138" s="294">
        <f>C48+C101+C138</f>
        <v>0</v>
      </c>
      <c r="W138" s="295">
        <f>E48+E101+E138</f>
        <v>0</v>
      </c>
      <c r="X138" s="295">
        <f>G48+G101+G138</f>
        <v>0</v>
      </c>
      <c r="Y138" s="295">
        <f>I48+I101+I138</f>
        <v>0</v>
      </c>
      <c r="Z138" s="296">
        <f>K48+K101+K138</f>
        <v>0</v>
      </c>
      <c r="AA138" s="295">
        <f>M48+M101+M138</f>
        <v>0</v>
      </c>
      <c r="AB138" s="297">
        <f>O48+O101+O138</f>
        <v>0</v>
      </c>
      <c r="AD138" s="117" t="str">
        <f t="shared" si="28"/>
        <v/>
      </c>
    </row>
    <row r="139" spans="2:31" s="117" customFormat="1" ht="9" customHeight="1">
      <c r="B139" s="150"/>
      <c r="C139" s="151"/>
      <c r="D139" s="151"/>
      <c r="E139" s="151"/>
      <c r="F139" s="151"/>
      <c r="G139" s="151"/>
      <c r="H139" s="152"/>
      <c r="I139" s="152"/>
      <c r="J139" s="151"/>
      <c r="K139" s="151"/>
      <c r="L139" s="151"/>
      <c r="M139" s="151"/>
      <c r="N139" s="151"/>
      <c r="O139" s="141"/>
      <c r="P139" s="153"/>
      <c r="Q139" s="153"/>
      <c r="R139" s="153"/>
      <c r="S139" s="153"/>
      <c r="T139" s="153"/>
      <c r="U139" s="153"/>
      <c r="V139" s="153"/>
      <c r="W139" s="153"/>
      <c r="X139" s="153"/>
      <c r="Y139" s="153"/>
      <c r="Z139" s="153"/>
      <c r="AA139" s="153"/>
      <c r="AD139" s="117" t="str">
        <f t="shared" si="28"/>
        <v/>
      </c>
    </row>
    <row r="140" spans="2:31" s="117" customFormat="1" ht="17.25" customHeight="1">
      <c r="B140" s="755" t="s">
        <v>265</v>
      </c>
      <c r="C140" s="755"/>
      <c r="D140" s="755"/>
      <c r="E140" s="755"/>
      <c r="F140" s="755"/>
      <c r="G140" s="755"/>
      <c r="H140" s="755"/>
      <c r="I140" s="755"/>
      <c r="J140" s="755"/>
      <c r="K140" s="755"/>
      <c r="L140" s="755"/>
      <c r="M140" s="755"/>
      <c r="N140" s="755"/>
      <c r="O140" s="755"/>
      <c r="P140" s="755"/>
      <c r="Q140" s="755"/>
      <c r="R140" s="755"/>
      <c r="S140" s="755"/>
      <c r="T140" s="755"/>
      <c r="U140" s="755"/>
      <c r="V140" s="755"/>
      <c r="W140" s="755"/>
      <c r="X140" s="755"/>
      <c r="Y140" s="755"/>
      <c r="Z140" s="755"/>
      <c r="AA140" s="755"/>
      <c r="AB140" s="755"/>
      <c r="AD140" s="117" t="str">
        <f t="shared" si="28"/>
        <v/>
      </c>
    </row>
    <row r="141" spans="2:31" s="117" customFormat="1" ht="17.25" customHeight="1">
      <c r="B141" s="755" t="s">
        <v>319</v>
      </c>
      <c r="C141" s="755"/>
      <c r="D141" s="755"/>
      <c r="E141" s="755"/>
      <c r="F141" s="755"/>
      <c r="G141" s="755"/>
      <c r="H141" s="755"/>
      <c r="I141" s="755"/>
      <c r="J141" s="755"/>
      <c r="K141" s="755"/>
      <c r="L141" s="755"/>
      <c r="M141" s="755"/>
      <c r="N141" s="755"/>
      <c r="O141" s="755"/>
      <c r="P141" s="755"/>
      <c r="Q141" s="755"/>
      <c r="R141" s="755"/>
      <c r="S141" s="755"/>
      <c r="T141" s="755"/>
      <c r="U141" s="755"/>
      <c r="V141" s="755"/>
      <c r="W141" s="755"/>
      <c r="X141" s="755"/>
      <c r="Y141" s="755"/>
      <c r="Z141" s="755"/>
      <c r="AA141" s="755"/>
      <c r="AB141" s="755"/>
      <c r="AD141" s="117" t="str">
        <f t="shared" si="28"/>
        <v/>
      </c>
    </row>
    <row r="142" spans="2:31" s="117" customFormat="1" ht="17.25" customHeight="1">
      <c r="B142" s="755"/>
      <c r="C142" s="755"/>
      <c r="D142" s="755"/>
      <c r="E142" s="755"/>
      <c r="F142" s="755"/>
      <c r="G142" s="755"/>
      <c r="H142" s="755"/>
      <c r="I142" s="755"/>
      <c r="J142" s="755"/>
      <c r="K142" s="755"/>
      <c r="L142" s="755"/>
      <c r="M142" s="755"/>
      <c r="N142" s="755"/>
      <c r="O142" s="755"/>
      <c r="P142" s="755"/>
      <c r="Q142" s="755"/>
      <c r="R142" s="755"/>
      <c r="S142" s="755"/>
      <c r="T142" s="755"/>
      <c r="U142" s="755"/>
      <c r="V142" s="755"/>
      <c r="W142" s="755"/>
      <c r="X142" s="755"/>
      <c r="Y142" s="755"/>
      <c r="Z142" s="755"/>
      <c r="AA142" s="755"/>
      <c r="AB142" s="755"/>
      <c r="AD142" s="117" t="str">
        <f t="shared" si="28"/>
        <v/>
      </c>
    </row>
    <row r="143" spans="2:31" s="117" customFormat="1" ht="17.25" customHeight="1">
      <c r="B143" s="150"/>
      <c r="C143" s="151"/>
      <c r="D143" s="151"/>
      <c r="E143" s="151"/>
      <c r="F143" s="151"/>
      <c r="G143" s="151"/>
      <c r="H143" s="152"/>
      <c r="I143" s="152"/>
      <c r="J143" s="151"/>
      <c r="K143" s="151"/>
      <c r="L143" s="151"/>
      <c r="M143" s="151"/>
      <c r="N143" s="151"/>
      <c r="O143" s="141"/>
      <c r="P143" s="154"/>
      <c r="Q143" s="154"/>
      <c r="R143" s="154"/>
      <c r="S143" s="154"/>
      <c r="T143" s="154"/>
      <c r="U143" s="154"/>
      <c r="V143" s="154"/>
      <c r="W143" s="154"/>
      <c r="X143" s="719" t="str">
        <f>①活動計画表!AK91</f>
        <v>ver2603</v>
      </c>
      <c r="Y143" s="719"/>
      <c r="Z143" s="719"/>
      <c r="AA143" s="719"/>
      <c r="AB143" s="719"/>
      <c r="AD143" s="117" t="str">
        <f t="shared" si="28"/>
        <v/>
      </c>
    </row>
  </sheetData>
  <sheetProtection sheet="1" selectLockedCells="1"/>
  <mergeCells count="596">
    <mergeCell ref="X143:AB143"/>
    <mergeCell ref="B140:AB140"/>
    <mergeCell ref="B141:AB142"/>
    <mergeCell ref="B50:AB50"/>
    <mergeCell ref="B51:AB52"/>
    <mergeCell ref="B103:AB103"/>
    <mergeCell ref="B104:AB105"/>
    <mergeCell ref="C137:D137"/>
    <mergeCell ref="E137:F137"/>
    <mergeCell ref="G137:H137"/>
    <mergeCell ref="I137:J137"/>
    <mergeCell ref="K137:L137"/>
    <mergeCell ref="M137:N137"/>
    <mergeCell ref="C138:D138"/>
    <mergeCell ref="E138:F138"/>
    <mergeCell ref="G138:H138"/>
    <mergeCell ref="I138:J138"/>
    <mergeCell ref="K138:L138"/>
    <mergeCell ref="M138:N138"/>
    <mergeCell ref="C130:G130"/>
    <mergeCell ref="J130:K130"/>
    <mergeCell ref="L130:M130"/>
    <mergeCell ref="C136:D136"/>
    <mergeCell ref="E136:F136"/>
    <mergeCell ref="C129:G129"/>
    <mergeCell ref="J129:K129"/>
    <mergeCell ref="L129:M129"/>
    <mergeCell ref="C126:G126"/>
    <mergeCell ref="J126:K126"/>
    <mergeCell ref="L126:M126"/>
    <mergeCell ref="G136:H136"/>
    <mergeCell ref="I136:J136"/>
    <mergeCell ref="K136:L136"/>
    <mergeCell ref="M136:N136"/>
    <mergeCell ref="C131:G131"/>
    <mergeCell ref="J131:K131"/>
    <mergeCell ref="L131:M131"/>
    <mergeCell ref="C135:D135"/>
    <mergeCell ref="E135:F135"/>
    <mergeCell ref="G135:H135"/>
    <mergeCell ref="I135:J135"/>
    <mergeCell ref="K135:L135"/>
    <mergeCell ref="M135:N135"/>
    <mergeCell ref="C127:G127"/>
    <mergeCell ref="J127:K127"/>
    <mergeCell ref="L127:M127"/>
    <mergeCell ref="C128:G128"/>
    <mergeCell ref="J128:K128"/>
    <mergeCell ref="L128:M128"/>
    <mergeCell ref="C124:G124"/>
    <mergeCell ref="J124:K124"/>
    <mergeCell ref="L124:M124"/>
    <mergeCell ref="Q124:U124"/>
    <mergeCell ref="X124:Y124"/>
    <mergeCell ref="Z124:AA124"/>
    <mergeCell ref="C125:G125"/>
    <mergeCell ref="J125:K125"/>
    <mergeCell ref="L125:M125"/>
    <mergeCell ref="Q125:U125"/>
    <mergeCell ref="X125:Y125"/>
    <mergeCell ref="Z125:AA125"/>
    <mergeCell ref="C123:G123"/>
    <mergeCell ref="J123:K123"/>
    <mergeCell ref="L123:M123"/>
    <mergeCell ref="Q123:U123"/>
    <mergeCell ref="X123:Y123"/>
    <mergeCell ref="Z123:AA123"/>
    <mergeCell ref="Q127:U127"/>
    <mergeCell ref="X127:Y127"/>
    <mergeCell ref="Z127:AA127"/>
    <mergeCell ref="C121:G121"/>
    <mergeCell ref="J121:K121"/>
    <mergeCell ref="L121:M121"/>
    <mergeCell ref="Q121:U121"/>
    <mergeCell ref="X121:Y121"/>
    <mergeCell ref="Z121:AA121"/>
    <mergeCell ref="C122:G122"/>
    <mergeCell ref="J122:K122"/>
    <mergeCell ref="L122:M122"/>
    <mergeCell ref="Q122:U122"/>
    <mergeCell ref="X122:Y122"/>
    <mergeCell ref="Z122:AA122"/>
    <mergeCell ref="C119:G119"/>
    <mergeCell ref="J119:K119"/>
    <mergeCell ref="L119:M119"/>
    <mergeCell ref="Q119:U119"/>
    <mergeCell ref="X119:Y119"/>
    <mergeCell ref="Z119:AA119"/>
    <mergeCell ref="C120:G120"/>
    <mergeCell ref="J120:K120"/>
    <mergeCell ref="L120:M120"/>
    <mergeCell ref="Q120:U120"/>
    <mergeCell ref="X120:Y120"/>
    <mergeCell ref="Z120:AA120"/>
    <mergeCell ref="C117:G117"/>
    <mergeCell ref="J117:K117"/>
    <mergeCell ref="L117:M117"/>
    <mergeCell ref="Q117:U117"/>
    <mergeCell ref="X117:Y117"/>
    <mergeCell ref="Z117:AA117"/>
    <mergeCell ref="C118:G118"/>
    <mergeCell ref="J118:K118"/>
    <mergeCell ref="L118:M118"/>
    <mergeCell ref="Q118:U118"/>
    <mergeCell ref="X118:Y118"/>
    <mergeCell ref="Z118:AA118"/>
    <mergeCell ref="C101:D101"/>
    <mergeCell ref="E101:F101"/>
    <mergeCell ref="G101:H101"/>
    <mergeCell ref="B111:F111"/>
    <mergeCell ref="G111:AB111"/>
    <mergeCell ref="B112:F112"/>
    <mergeCell ref="G112:AB112"/>
    <mergeCell ref="B113:AA113"/>
    <mergeCell ref="B114:AA114"/>
    <mergeCell ref="I99:J99"/>
    <mergeCell ref="K99:L99"/>
    <mergeCell ref="M99:N99"/>
    <mergeCell ref="C100:D100"/>
    <mergeCell ref="E100:F100"/>
    <mergeCell ref="G100:H100"/>
    <mergeCell ref="I100:J100"/>
    <mergeCell ref="K100:L100"/>
    <mergeCell ref="M100:N100"/>
    <mergeCell ref="C99:D99"/>
    <mergeCell ref="E99:F99"/>
    <mergeCell ref="G99:H99"/>
    <mergeCell ref="J89:K89"/>
    <mergeCell ref="L89:M89"/>
    <mergeCell ref="Q89:U89"/>
    <mergeCell ref="X89:Y89"/>
    <mergeCell ref="Z89:AA89"/>
    <mergeCell ref="X95:Y95"/>
    <mergeCell ref="Z95:AA95"/>
    <mergeCell ref="C98:D98"/>
    <mergeCell ref="E98:F98"/>
    <mergeCell ref="G98:H98"/>
    <mergeCell ref="I98:J98"/>
    <mergeCell ref="K98:L98"/>
    <mergeCell ref="M98:N98"/>
    <mergeCell ref="L95:M95"/>
    <mergeCell ref="Q95:U95"/>
    <mergeCell ref="Q92:U92"/>
    <mergeCell ref="C94:G94"/>
    <mergeCell ref="C95:G95"/>
    <mergeCell ref="J94:K94"/>
    <mergeCell ref="L94:M94"/>
    <mergeCell ref="J95:K95"/>
    <mergeCell ref="Q94:U94"/>
    <mergeCell ref="U98:U99"/>
    <mergeCell ref="O99:P99"/>
    <mergeCell ref="J87:K87"/>
    <mergeCell ref="L87:M87"/>
    <mergeCell ref="Q87:U87"/>
    <mergeCell ref="X87:Y87"/>
    <mergeCell ref="Z87:AA87"/>
    <mergeCell ref="J88:K88"/>
    <mergeCell ref="L88:M88"/>
    <mergeCell ref="Q88:U88"/>
    <mergeCell ref="X88:Y88"/>
    <mergeCell ref="Z88:AA88"/>
    <mergeCell ref="J84:K84"/>
    <mergeCell ref="L84:M84"/>
    <mergeCell ref="X84:Y84"/>
    <mergeCell ref="Z84:AA84"/>
    <mergeCell ref="J85:K85"/>
    <mergeCell ref="L85:M85"/>
    <mergeCell ref="X85:Y85"/>
    <mergeCell ref="Z85:AA85"/>
    <mergeCell ref="J86:K86"/>
    <mergeCell ref="L86:M86"/>
    <mergeCell ref="X86:Y86"/>
    <mergeCell ref="Z86:AA86"/>
    <mergeCell ref="Q84:U84"/>
    <mergeCell ref="C82:G82"/>
    <mergeCell ref="J82:K82"/>
    <mergeCell ref="L82:M82"/>
    <mergeCell ref="Q82:U82"/>
    <mergeCell ref="X82:Y82"/>
    <mergeCell ref="Z82:AA82"/>
    <mergeCell ref="Q81:U81"/>
    <mergeCell ref="C81:G81"/>
    <mergeCell ref="C83:G83"/>
    <mergeCell ref="J83:K83"/>
    <mergeCell ref="L83:M83"/>
    <mergeCell ref="Q83:U83"/>
    <mergeCell ref="X83:Y83"/>
    <mergeCell ref="Z83:AA83"/>
    <mergeCell ref="J73:K73"/>
    <mergeCell ref="L73:M73"/>
    <mergeCell ref="Q73:U73"/>
    <mergeCell ref="J78:K78"/>
    <mergeCell ref="L78:M78"/>
    <mergeCell ref="X78:Y78"/>
    <mergeCell ref="Z78:AA78"/>
    <mergeCell ref="J76:K76"/>
    <mergeCell ref="J81:K81"/>
    <mergeCell ref="L81:M81"/>
    <mergeCell ref="X81:Y81"/>
    <mergeCell ref="Z81:AA81"/>
    <mergeCell ref="J74:K74"/>
    <mergeCell ref="L74:M74"/>
    <mergeCell ref="X74:Y74"/>
    <mergeCell ref="Z74:AA74"/>
    <mergeCell ref="J75:K75"/>
    <mergeCell ref="L75:M75"/>
    <mergeCell ref="X75:Y75"/>
    <mergeCell ref="Z75:AA75"/>
    <mergeCell ref="Q74:U74"/>
    <mergeCell ref="J71:K71"/>
    <mergeCell ref="L71:M71"/>
    <mergeCell ref="X71:Y71"/>
    <mergeCell ref="Z71:AA71"/>
    <mergeCell ref="J72:K72"/>
    <mergeCell ref="L72:M72"/>
    <mergeCell ref="X72:Y72"/>
    <mergeCell ref="Z72:AA72"/>
    <mergeCell ref="J70:K70"/>
    <mergeCell ref="L70:M70"/>
    <mergeCell ref="Q71:U71"/>
    <mergeCell ref="Q72:U72"/>
    <mergeCell ref="J69:K69"/>
    <mergeCell ref="L69:M69"/>
    <mergeCell ref="Q69:U69"/>
    <mergeCell ref="X69:Y69"/>
    <mergeCell ref="Z69:AA69"/>
    <mergeCell ref="C69:G69"/>
    <mergeCell ref="J67:K67"/>
    <mergeCell ref="L67:M67"/>
    <mergeCell ref="Q67:U67"/>
    <mergeCell ref="C66:G66"/>
    <mergeCell ref="J66:K66"/>
    <mergeCell ref="L66:M66"/>
    <mergeCell ref="Q66:U66"/>
    <mergeCell ref="X66:Y66"/>
    <mergeCell ref="Z66:AA66"/>
    <mergeCell ref="X67:Y67"/>
    <mergeCell ref="Z67:AA67"/>
    <mergeCell ref="C68:G68"/>
    <mergeCell ref="J68:K68"/>
    <mergeCell ref="L68:M68"/>
    <mergeCell ref="Q68:U68"/>
    <mergeCell ref="X68:Y68"/>
    <mergeCell ref="Z68:AA68"/>
    <mergeCell ref="L35:M35"/>
    <mergeCell ref="J36:K36"/>
    <mergeCell ref="L36:M36"/>
    <mergeCell ref="J37:K37"/>
    <mergeCell ref="L37:M37"/>
    <mergeCell ref="J38:K38"/>
    <mergeCell ref="L38:M38"/>
    <mergeCell ref="Q65:U65"/>
    <mergeCell ref="X65:Y65"/>
    <mergeCell ref="G59:AB59"/>
    <mergeCell ref="B54:M54"/>
    <mergeCell ref="B58:F58"/>
    <mergeCell ref="G58:AB58"/>
    <mergeCell ref="B60:AA60"/>
    <mergeCell ref="B61:AA61"/>
    <mergeCell ref="C64:G64"/>
    <mergeCell ref="J64:K64"/>
    <mergeCell ref="L64:M64"/>
    <mergeCell ref="Q64:U64"/>
    <mergeCell ref="X64:Y64"/>
    <mergeCell ref="Z64:AA64"/>
    <mergeCell ref="J56:P56"/>
    <mergeCell ref="M47:N47"/>
    <mergeCell ref="C48:D48"/>
    <mergeCell ref="X24:Y24"/>
    <mergeCell ref="Z24:AA24"/>
    <mergeCell ref="Z34:AA34"/>
    <mergeCell ref="X35:Y35"/>
    <mergeCell ref="Z35:AA35"/>
    <mergeCell ref="X36:Y36"/>
    <mergeCell ref="Z36:AA36"/>
    <mergeCell ref="X37:Y37"/>
    <mergeCell ref="Z37:AA37"/>
    <mergeCell ref="X28:Y28"/>
    <mergeCell ref="Z28:AA28"/>
    <mergeCell ref="Z32:AA32"/>
    <mergeCell ref="Z25:AA25"/>
    <mergeCell ref="Z29:AA29"/>
    <mergeCell ref="Z30:AA30"/>
    <mergeCell ref="Z31:AA31"/>
    <mergeCell ref="X19:Y19"/>
    <mergeCell ref="Z19:AA19"/>
    <mergeCell ref="X20:Y20"/>
    <mergeCell ref="Z20:AA20"/>
    <mergeCell ref="X21:Y21"/>
    <mergeCell ref="Z21:AA21"/>
    <mergeCell ref="X22:Y22"/>
    <mergeCell ref="Z22:AA22"/>
    <mergeCell ref="X23:Y23"/>
    <mergeCell ref="Z23:AA23"/>
    <mergeCell ref="Q3:R3"/>
    <mergeCell ref="Q13:U13"/>
    <mergeCell ref="Q14:U14"/>
    <mergeCell ref="Q15:U15"/>
    <mergeCell ref="Q16:U16"/>
    <mergeCell ref="L20:M20"/>
    <mergeCell ref="G6:AB6"/>
    <mergeCell ref="X11:Y11"/>
    <mergeCell ref="Z11:AA11"/>
    <mergeCell ref="X12:Y12"/>
    <mergeCell ref="Z12:AA12"/>
    <mergeCell ref="X13:Y13"/>
    <mergeCell ref="Z13:AA13"/>
    <mergeCell ref="X14:Y14"/>
    <mergeCell ref="Z14:AA14"/>
    <mergeCell ref="X15:Y15"/>
    <mergeCell ref="S3:Y3"/>
    <mergeCell ref="Q20:U20"/>
    <mergeCell ref="C13:G13"/>
    <mergeCell ref="Z15:AA15"/>
    <mergeCell ref="X16:Y16"/>
    <mergeCell ref="Z16:AA16"/>
    <mergeCell ref="X17:Y17"/>
    <mergeCell ref="Z17:AA17"/>
    <mergeCell ref="B5:F5"/>
    <mergeCell ref="G5:AB5"/>
    <mergeCell ref="B6:F6"/>
    <mergeCell ref="C12:G12"/>
    <mergeCell ref="Q12:U12"/>
    <mergeCell ref="C11:G11"/>
    <mergeCell ref="Q11:U11"/>
    <mergeCell ref="L17:M17"/>
    <mergeCell ref="L18:M18"/>
    <mergeCell ref="X18:Y18"/>
    <mergeCell ref="Z18:AA18"/>
    <mergeCell ref="J17:K17"/>
    <mergeCell ref="J18:K18"/>
    <mergeCell ref="Q17:U17"/>
    <mergeCell ref="Q18:U18"/>
    <mergeCell ref="E48:F48"/>
    <mergeCell ref="G48:H48"/>
    <mergeCell ref="I48:J48"/>
    <mergeCell ref="K48:L48"/>
    <mergeCell ref="M48:N48"/>
    <mergeCell ref="B1:M1"/>
    <mergeCell ref="J11:K11"/>
    <mergeCell ref="J12:K12"/>
    <mergeCell ref="J13:K13"/>
    <mergeCell ref="J14:K14"/>
    <mergeCell ref="J15:K15"/>
    <mergeCell ref="J16:K16"/>
    <mergeCell ref="L11:M11"/>
    <mergeCell ref="L12:M12"/>
    <mergeCell ref="L13:M13"/>
    <mergeCell ref="L14:M14"/>
    <mergeCell ref="L15:M15"/>
    <mergeCell ref="L16:M16"/>
    <mergeCell ref="B3:H3"/>
    <mergeCell ref="J3:P3"/>
    <mergeCell ref="B7:AA7"/>
    <mergeCell ref="B8:AA8"/>
    <mergeCell ref="X25:Y25"/>
    <mergeCell ref="C45:D45"/>
    <mergeCell ref="G45:H45"/>
    <mergeCell ref="I45:J45"/>
    <mergeCell ref="K45:L45"/>
    <mergeCell ref="M45:N45"/>
    <mergeCell ref="L40:M40"/>
    <mergeCell ref="J41:K41"/>
    <mergeCell ref="L41:M41"/>
    <mergeCell ref="J42:K42"/>
    <mergeCell ref="L42:M42"/>
    <mergeCell ref="C42:G42"/>
    <mergeCell ref="C41:G41"/>
    <mergeCell ref="B44:P44"/>
    <mergeCell ref="E45:F45"/>
    <mergeCell ref="O45:P45"/>
    <mergeCell ref="C28:G28"/>
    <mergeCell ref="J28:K28"/>
    <mergeCell ref="L28:M28"/>
    <mergeCell ref="Q28:U28"/>
    <mergeCell ref="X42:Y42"/>
    <mergeCell ref="J39:K39"/>
    <mergeCell ref="L39:M39"/>
    <mergeCell ref="X34:Y34"/>
    <mergeCell ref="L25:M25"/>
    <mergeCell ref="X38:Y38"/>
    <mergeCell ref="J29:K29"/>
    <mergeCell ref="L29:M29"/>
    <mergeCell ref="X29:Y29"/>
    <mergeCell ref="X30:Y30"/>
    <mergeCell ref="X31:Y31"/>
    <mergeCell ref="X32:Y32"/>
    <mergeCell ref="Q34:U34"/>
    <mergeCell ref="Q35:U35"/>
    <mergeCell ref="Q36:U36"/>
    <mergeCell ref="Q42:U42"/>
    <mergeCell ref="Q40:U40"/>
    <mergeCell ref="Q41:U41"/>
    <mergeCell ref="Q39:U39"/>
    <mergeCell ref="X39:Y39"/>
    <mergeCell ref="Z39:AA39"/>
    <mergeCell ref="X40:Y40"/>
    <mergeCell ref="Z40:AA40"/>
    <mergeCell ref="X41:Y41"/>
    <mergeCell ref="Z41:AA41"/>
    <mergeCell ref="Q25:U25"/>
    <mergeCell ref="Q29:U29"/>
    <mergeCell ref="C92:G92"/>
    <mergeCell ref="C93:G93"/>
    <mergeCell ref="C91:G91"/>
    <mergeCell ref="J90:K90"/>
    <mergeCell ref="L90:M90"/>
    <mergeCell ref="J91:K91"/>
    <mergeCell ref="L91:M91"/>
    <mergeCell ref="J92:K92"/>
    <mergeCell ref="L92:M92"/>
    <mergeCell ref="J93:K93"/>
    <mergeCell ref="L93:M93"/>
    <mergeCell ref="Q93:U93"/>
    <mergeCell ref="Q77:U77"/>
    <mergeCell ref="Q70:U70"/>
    <mergeCell ref="Q90:U90"/>
    <mergeCell ref="X33:Y33"/>
    <mergeCell ref="Z33:AA33"/>
    <mergeCell ref="Z38:AA38"/>
    <mergeCell ref="Z42:AA42"/>
    <mergeCell ref="Z65:AA65"/>
    <mergeCell ref="X70:Y70"/>
    <mergeCell ref="C67:G67"/>
    <mergeCell ref="C85:G85"/>
    <mergeCell ref="B56:H56"/>
    <mergeCell ref="C84:G84"/>
    <mergeCell ref="C65:G65"/>
    <mergeCell ref="J65:K65"/>
    <mergeCell ref="L65:M65"/>
    <mergeCell ref="C46:D46"/>
    <mergeCell ref="E46:F46"/>
    <mergeCell ref="G46:H46"/>
    <mergeCell ref="I46:J46"/>
    <mergeCell ref="K46:L46"/>
    <mergeCell ref="M46:N46"/>
    <mergeCell ref="C47:D47"/>
    <mergeCell ref="E47:F47"/>
    <mergeCell ref="C70:G70"/>
    <mergeCell ref="C71:G71"/>
    <mergeCell ref="C72:G72"/>
    <mergeCell ref="C73:G73"/>
    <mergeCell ref="X53:AB53"/>
    <mergeCell ref="C30:G30"/>
    <mergeCell ref="C35:G35"/>
    <mergeCell ref="C88:G88"/>
    <mergeCell ref="C90:G90"/>
    <mergeCell ref="C89:G89"/>
    <mergeCell ref="C77:G77"/>
    <mergeCell ref="Q85:U85"/>
    <mergeCell ref="Q86:U86"/>
    <mergeCell ref="Q76:U76"/>
    <mergeCell ref="Q78:U78"/>
    <mergeCell ref="L76:M76"/>
    <mergeCell ref="J77:K77"/>
    <mergeCell ref="L77:M77"/>
    <mergeCell ref="B59:F59"/>
    <mergeCell ref="G47:H47"/>
    <mergeCell ref="I47:J47"/>
    <mergeCell ref="K47:L47"/>
    <mergeCell ref="C86:G86"/>
    <mergeCell ref="C87:G87"/>
    <mergeCell ref="Q75:U75"/>
    <mergeCell ref="C74:G74"/>
    <mergeCell ref="C75:G75"/>
    <mergeCell ref="C76:G76"/>
    <mergeCell ref="C78:G78"/>
    <mergeCell ref="C33:G33"/>
    <mergeCell ref="C34:G34"/>
    <mergeCell ref="C39:G39"/>
    <mergeCell ref="C40:G40"/>
    <mergeCell ref="C20:G20"/>
    <mergeCell ref="C21:G21"/>
    <mergeCell ref="J19:K19"/>
    <mergeCell ref="J20:K20"/>
    <mergeCell ref="J21:K21"/>
    <mergeCell ref="J22:K22"/>
    <mergeCell ref="J30:K30"/>
    <mergeCell ref="J31:K31"/>
    <mergeCell ref="J32:K32"/>
    <mergeCell ref="J33:K33"/>
    <mergeCell ref="J34:K34"/>
    <mergeCell ref="J35:K35"/>
    <mergeCell ref="J40:K40"/>
    <mergeCell ref="C22:G22"/>
    <mergeCell ref="C23:G23"/>
    <mergeCell ref="C24:G24"/>
    <mergeCell ref="C25:G25"/>
    <mergeCell ref="C31:G31"/>
    <mergeCell ref="C32:G32"/>
    <mergeCell ref="C29:G29"/>
    <mergeCell ref="Q19:U19"/>
    <mergeCell ref="C14:G14"/>
    <mergeCell ref="C15:G15"/>
    <mergeCell ref="C16:G16"/>
    <mergeCell ref="C17:G17"/>
    <mergeCell ref="C18:G18"/>
    <mergeCell ref="C19:G19"/>
    <mergeCell ref="L19:M19"/>
    <mergeCell ref="Q23:U23"/>
    <mergeCell ref="Q31:U31"/>
    <mergeCell ref="Q32:U32"/>
    <mergeCell ref="Q33:U33"/>
    <mergeCell ref="Q37:U37"/>
    <mergeCell ref="Q38:U38"/>
    <mergeCell ref="Q21:U21"/>
    <mergeCell ref="C37:G37"/>
    <mergeCell ref="C38:G38"/>
    <mergeCell ref="J23:K23"/>
    <mergeCell ref="J24:K24"/>
    <mergeCell ref="J25:K25"/>
    <mergeCell ref="Q22:U22"/>
    <mergeCell ref="Q24:U24"/>
    <mergeCell ref="Q30:U30"/>
    <mergeCell ref="L21:M21"/>
    <mergeCell ref="L22:M22"/>
    <mergeCell ref="L23:M23"/>
    <mergeCell ref="L24:M24"/>
    <mergeCell ref="L30:M30"/>
    <mergeCell ref="L31:M31"/>
    <mergeCell ref="L32:M32"/>
    <mergeCell ref="L33:M33"/>
    <mergeCell ref="L34:M34"/>
    <mergeCell ref="C36:G36"/>
    <mergeCell ref="Z131:AA131"/>
    <mergeCell ref="Q128:U128"/>
    <mergeCell ref="X128:Y128"/>
    <mergeCell ref="Z128:AA128"/>
    <mergeCell ref="Q129:U129"/>
    <mergeCell ref="X129:Y129"/>
    <mergeCell ref="Z129:AA129"/>
    <mergeCell ref="Q126:U126"/>
    <mergeCell ref="X126:Y126"/>
    <mergeCell ref="Z126:AA126"/>
    <mergeCell ref="Q131:U131"/>
    <mergeCell ref="X131:Y131"/>
    <mergeCell ref="O98:P98"/>
    <mergeCell ref="O100:P100"/>
    <mergeCell ref="O101:P101"/>
    <mergeCell ref="B97:P97"/>
    <mergeCell ref="Q109:R109"/>
    <mergeCell ref="S109:Y109"/>
    <mergeCell ref="Q130:U130"/>
    <mergeCell ref="X130:Y130"/>
    <mergeCell ref="B107:M107"/>
    <mergeCell ref="B109:H109"/>
    <mergeCell ref="J109:P109"/>
    <mergeCell ref="V97:AB97"/>
    <mergeCell ref="AB98:AB100"/>
    <mergeCell ref="AA98:AA100"/>
    <mergeCell ref="Z98:Z100"/>
    <mergeCell ref="Y98:Y100"/>
    <mergeCell ref="X98:X100"/>
    <mergeCell ref="W98:W100"/>
    <mergeCell ref="V98:V100"/>
    <mergeCell ref="Z130:AA130"/>
    <mergeCell ref="I101:J101"/>
    <mergeCell ref="K101:L101"/>
    <mergeCell ref="M101:N101"/>
    <mergeCell ref="X106:AB106"/>
    <mergeCell ref="O46:P46"/>
    <mergeCell ref="O47:P47"/>
    <mergeCell ref="O48:P48"/>
    <mergeCell ref="Z94:AA94"/>
    <mergeCell ref="Z91:AA91"/>
    <mergeCell ref="Z92:AA92"/>
    <mergeCell ref="Z93:AA93"/>
    <mergeCell ref="Z90:AA90"/>
    <mergeCell ref="Z76:AA76"/>
    <mergeCell ref="Z77:AA77"/>
    <mergeCell ref="Z70:AA70"/>
    <mergeCell ref="X73:Y73"/>
    <mergeCell ref="Z73:AA73"/>
    <mergeCell ref="Q56:R56"/>
    <mergeCell ref="S56:Y56"/>
    <mergeCell ref="X94:Y94"/>
    <mergeCell ref="Q91:U91"/>
    <mergeCell ref="X91:Y91"/>
    <mergeCell ref="X92:Y92"/>
    <mergeCell ref="X93:Y93"/>
    <mergeCell ref="X90:Y90"/>
    <mergeCell ref="X76:Y76"/>
    <mergeCell ref="X77:Y77"/>
    <mergeCell ref="O136:P136"/>
    <mergeCell ref="O137:P137"/>
    <mergeCell ref="O138:P138"/>
    <mergeCell ref="V134:AB134"/>
    <mergeCell ref="V135:V137"/>
    <mergeCell ref="W135:W137"/>
    <mergeCell ref="X135:X137"/>
    <mergeCell ref="Y135:Y137"/>
    <mergeCell ref="Z135:Z137"/>
    <mergeCell ref="AA135:AA137"/>
    <mergeCell ref="AB135:AB137"/>
    <mergeCell ref="B134:P134"/>
    <mergeCell ref="O135:P135"/>
  </mergeCells>
  <phoneticPr fontId="2"/>
  <conditionalFormatting sqref="C46:O48">
    <cfRule type="cellIs" dxfId="43" priority="18" operator="equal">
      <formula>0</formula>
    </cfRule>
  </conditionalFormatting>
  <conditionalFormatting sqref="C99:O101">
    <cfRule type="cellIs" dxfId="42" priority="3" operator="equal">
      <formula>0</formula>
    </cfRule>
  </conditionalFormatting>
  <conditionalFormatting sqref="C136:O138">
    <cfRule type="cellIs" dxfId="41" priority="2" operator="equal">
      <formula>0</formula>
    </cfRule>
  </conditionalFormatting>
  <conditionalFormatting sqref="G58:AB58 G59">
    <cfRule type="cellIs" dxfId="40" priority="5" operator="equal">
      <formula>0</formula>
    </cfRule>
  </conditionalFormatting>
  <conditionalFormatting sqref="G111:AB111 G112">
    <cfRule type="cellIs" dxfId="39" priority="4" operator="equal">
      <formula>0</formula>
    </cfRule>
  </conditionalFormatting>
  <conditionalFormatting sqref="J3:P3 S3:Y3 G5:AB5 G6">
    <cfRule type="cellIs" dxfId="38" priority="23" operator="equal">
      <formula>0</formula>
    </cfRule>
  </conditionalFormatting>
  <conditionalFormatting sqref="J56:P56 S56:Y56">
    <cfRule type="cellIs" dxfId="37" priority="7" operator="equal">
      <formula>0</formula>
    </cfRule>
  </conditionalFormatting>
  <conditionalFormatting sqref="J109:P109 S109:Y109">
    <cfRule type="cellIs" dxfId="36" priority="6" operator="equal">
      <formula>0</formula>
    </cfRule>
  </conditionalFormatting>
  <conditionalFormatting sqref="Q99:T99 Q100:U100 Q101:AB101">
    <cfRule type="cellIs" dxfId="35" priority="9" operator="equal">
      <formula>0</formula>
    </cfRule>
  </conditionalFormatting>
  <conditionalFormatting sqref="Q136:U138">
    <cfRule type="cellIs" dxfId="34" priority="8" operator="equal">
      <formula>0</formula>
    </cfRule>
  </conditionalFormatting>
  <conditionalFormatting sqref="Q46:AB47">
    <cfRule type="cellIs" dxfId="33" priority="20" operator="equal">
      <formula>0</formula>
    </cfRule>
  </conditionalFormatting>
  <conditionalFormatting sqref="V138:AB138">
    <cfRule type="cellIs" dxfId="32" priority="1" operator="equal">
      <formula>0</formula>
    </cfRule>
  </conditionalFormatting>
  <dataValidations count="3">
    <dataValidation type="list" allowBlank="1" showInputMessage="1" showErrorMessage="1" sqref="L102 L49 L53 L106 L139 L143" xr:uid="{82C64596-9BC7-45ED-BBDF-6BE2A4F3D986}">
      <formula1>$AD$1:$AD$4</formula1>
    </dataValidation>
    <dataValidation type="list" allowBlank="1" showInputMessage="1" showErrorMessage="1" sqref="H143 V82:V95 V65:V78 H29:H42 H49 H53 H102 V12:V25 H12:H25 V29:V42 H82:H95 H106 H139 H118:H131 H65:H78 V118:V131" xr:uid="{053073C5-21F7-44F0-B87A-976C160193EC}">
      <formula1>$AE$1:$AE$2</formula1>
    </dataValidation>
    <dataValidation type="list" allowBlank="1" showInputMessage="1" showErrorMessage="1" sqref="J29:K42 J65:K78 X12:Y25 J82:K95 X65:Y78 X82:Y95 X29:Y42 J12:K25 J118:K131 X118:Y131" xr:uid="{5B31896A-5431-49F7-A271-985990572F47}">
      <formula1>$AD$1:$AD$5</formula1>
    </dataValidation>
  </dataValidations>
  <pageMargins left="0.47244094488188981" right="0.19685039370078741" top="0.23622047244094491" bottom="0.19685039370078741" header="0" footer="0"/>
  <pageSetup paperSize="9" scale="85" orientation="portrait" horizontalDpi="300" verticalDpi="300" r:id="rId1"/>
  <headerFooter alignWithMargins="0"/>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046C8-190C-4F2B-AA28-28BD884E76AA}">
  <sheetPr>
    <tabColor rgb="FFFFFF99"/>
  </sheetPr>
  <dimension ref="A1:AC153"/>
  <sheetViews>
    <sheetView view="pageBreakPreview" zoomScale="83" zoomScaleNormal="100" zoomScaleSheetLayoutView="100" workbookViewId="0">
      <selection activeCell="T11" sqref="T11"/>
    </sheetView>
  </sheetViews>
  <sheetFormatPr defaultColWidth="9" defaultRowHeight="13.2"/>
  <cols>
    <col min="1" max="1" width="2" style="113" customWidth="1"/>
    <col min="2" max="2" width="4.109375" style="113" customWidth="1"/>
    <col min="3" max="5" width="4.33203125" style="117" customWidth="1"/>
    <col min="6" max="6" width="4.6640625" style="113" customWidth="1"/>
    <col min="7" max="7" width="3.77734375" style="113" customWidth="1"/>
    <col min="8" max="10" width="4.33203125" style="113" customWidth="1"/>
    <col min="11" max="11" width="4.6640625" style="113" customWidth="1"/>
    <col min="12" max="13" width="3.77734375" style="113" customWidth="1"/>
    <col min="14" max="14" width="4.109375" style="114" customWidth="1"/>
    <col min="15" max="17" width="4.33203125" style="113" customWidth="1"/>
    <col min="18" max="18" width="4.6640625" style="113" customWidth="1"/>
    <col min="19" max="19" width="3.77734375" style="113" customWidth="1"/>
    <col min="20" max="23" width="4.33203125" style="113" customWidth="1"/>
    <col min="24" max="24" width="3.77734375" style="113" customWidth="1"/>
    <col min="25" max="25" width="4.21875" style="113" customWidth="1"/>
    <col min="26" max="26" width="9" style="113"/>
    <col min="27" max="29" width="9" style="113" hidden="1" customWidth="1"/>
    <col min="30" max="16384" width="9" style="113"/>
  </cols>
  <sheetData>
    <row r="1" spans="2:29" ht="22.8" customHeight="1" thickBot="1">
      <c r="B1" s="808"/>
      <c r="C1" s="809"/>
      <c r="D1" s="809"/>
      <c r="E1" s="155" t="s">
        <v>109</v>
      </c>
      <c r="H1" s="156" t="s">
        <v>25</v>
      </c>
      <c r="I1" s="816" t="s">
        <v>301</v>
      </c>
      <c r="J1" s="816"/>
      <c r="K1" s="816"/>
      <c r="L1" s="816"/>
      <c r="M1" s="816"/>
      <c r="N1" s="816"/>
      <c r="O1" s="816"/>
      <c r="P1" s="816"/>
      <c r="V1" s="115" t="s">
        <v>8</v>
      </c>
      <c r="W1" s="115"/>
      <c r="X1" s="157"/>
      <c r="AA1" s="113" t="s">
        <v>17</v>
      </c>
      <c r="AB1" s="113" t="s">
        <v>106</v>
      </c>
      <c r="AC1" s="113" t="s">
        <v>23</v>
      </c>
    </row>
    <row r="2" spans="2:29" ht="3" customHeight="1">
      <c r="AA2" s="113" t="s">
        <v>18</v>
      </c>
      <c r="AB2" s="113" t="s">
        <v>107</v>
      </c>
      <c r="AC2" s="113" t="s">
        <v>24</v>
      </c>
    </row>
    <row r="3" spans="2:29" s="117" customFormat="1" ht="22.5" customHeight="1">
      <c r="B3" s="714" t="s">
        <v>76</v>
      </c>
      <c r="C3" s="714"/>
      <c r="D3" s="714"/>
      <c r="E3" s="714"/>
      <c r="F3" s="714"/>
      <c r="G3" s="714"/>
      <c r="H3" s="714"/>
      <c r="I3" s="715">
        <f>●ご利用者情報!D13</f>
        <v>0</v>
      </c>
      <c r="J3" s="715"/>
      <c r="K3" s="715"/>
      <c r="L3" s="715"/>
      <c r="M3" s="715"/>
      <c r="N3" s="715"/>
      <c r="O3" s="715"/>
      <c r="P3" s="714" t="s">
        <v>75</v>
      </c>
      <c r="Q3" s="714"/>
      <c r="R3" s="715">
        <f>●ご利用者情報!D15</f>
        <v>0</v>
      </c>
      <c r="S3" s="715"/>
      <c r="T3" s="715"/>
      <c r="U3" s="715"/>
      <c r="V3" s="715"/>
      <c r="W3" s="715"/>
      <c r="X3" s="715"/>
      <c r="AA3" s="117" t="s">
        <v>19</v>
      </c>
      <c r="AB3" s="117" t="s">
        <v>108</v>
      </c>
    </row>
    <row r="4" spans="2:29" s="117" customFormat="1" ht="6" customHeight="1" thickBot="1">
      <c r="B4" s="158"/>
      <c r="C4" s="158"/>
      <c r="D4" s="158"/>
      <c r="E4" s="158"/>
      <c r="F4" s="158"/>
      <c r="G4" s="158"/>
      <c r="H4" s="158"/>
      <c r="I4" s="159"/>
      <c r="J4" s="160"/>
      <c r="K4" s="160"/>
      <c r="L4" s="798"/>
      <c r="M4" s="798"/>
      <c r="N4" s="798"/>
      <c r="O4" s="798"/>
      <c r="P4" s="160"/>
      <c r="Q4" s="161"/>
      <c r="R4" s="160"/>
      <c r="S4" s="798"/>
      <c r="T4" s="798"/>
      <c r="U4" s="798"/>
      <c r="V4" s="798"/>
      <c r="W4" s="160"/>
      <c r="X4" s="119"/>
      <c r="AA4" s="117" t="s">
        <v>20</v>
      </c>
    </row>
    <row r="5" spans="2:29" ht="22.2" customHeight="1">
      <c r="B5" s="799" t="s">
        <v>0</v>
      </c>
      <c r="C5" s="800"/>
      <c r="D5" s="801"/>
      <c r="E5" s="802">
        <f>●ご利用者情報!D5</f>
        <v>0</v>
      </c>
      <c r="F5" s="803"/>
      <c r="G5" s="803"/>
      <c r="H5" s="803"/>
      <c r="I5" s="803"/>
      <c r="J5" s="803"/>
      <c r="K5" s="803"/>
      <c r="L5" s="803"/>
      <c r="M5" s="803"/>
      <c r="N5" s="803"/>
      <c r="O5" s="803"/>
      <c r="P5" s="803"/>
      <c r="Q5" s="803"/>
      <c r="R5" s="803"/>
      <c r="S5" s="803"/>
      <c r="T5" s="803"/>
      <c r="U5" s="803"/>
      <c r="V5" s="803"/>
      <c r="W5" s="803"/>
      <c r="X5" s="803"/>
      <c r="Y5" s="804"/>
      <c r="AA5" s="113" t="s">
        <v>21</v>
      </c>
    </row>
    <row r="6" spans="2:29" ht="22.5" customHeight="1" thickBot="1">
      <c r="B6" s="789" t="s">
        <v>231</v>
      </c>
      <c r="C6" s="790"/>
      <c r="D6" s="791"/>
      <c r="E6" s="784">
        <f>●ご利用者情報!D8</f>
        <v>0</v>
      </c>
      <c r="F6" s="785"/>
      <c r="G6" s="785"/>
      <c r="H6" s="785"/>
      <c r="I6" s="785"/>
      <c r="J6" s="785"/>
      <c r="K6" s="785"/>
      <c r="L6" s="785"/>
      <c r="M6" s="785"/>
      <c r="N6" s="785"/>
      <c r="O6" s="785"/>
      <c r="P6" s="785"/>
      <c r="Q6" s="785"/>
      <c r="R6" s="785"/>
      <c r="S6" s="785"/>
      <c r="T6" s="785"/>
      <c r="U6" s="785"/>
      <c r="V6" s="785"/>
      <c r="W6" s="785"/>
      <c r="X6" s="785"/>
      <c r="Y6" s="786"/>
    </row>
    <row r="7" spans="2:29" ht="6" customHeight="1">
      <c r="B7" s="162"/>
      <c r="C7" s="162"/>
      <c r="D7" s="162"/>
      <c r="E7" s="163"/>
      <c r="F7" s="163"/>
      <c r="G7" s="163"/>
      <c r="H7" s="163"/>
      <c r="I7" s="163"/>
      <c r="J7" s="163"/>
      <c r="K7" s="163"/>
      <c r="L7" s="163"/>
      <c r="M7" s="163"/>
      <c r="N7" s="163"/>
      <c r="O7" s="163"/>
      <c r="P7" s="163"/>
      <c r="Q7" s="163"/>
      <c r="R7" s="163"/>
      <c r="S7" s="163"/>
      <c r="T7" s="163"/>
      <c r="U7" s="163"/>
      <c r="V7" s="163"/>
      <c r="W7" s="163"/>
      <c r="X7" s="163"/>
      <c r="Y7" s="163"/>
    </row>
    <row r="8" spans="2:29" s="164" customFormat="1" ht="22.05" customHeight="1" thickBot="1">
      <c r="C8" s="787" t="s">
        <v>318</v>
      </c>
      <c r="D8" s="787"/>
      <c r="E8" s="787"/>
      <c r="F8" s="787"/>
      <c r="G8" s="787"/>
      <c r="H8" s="787"/>
      <c r="I8" s="787"/>
      <c r="J8" s="787"/>
      <c r="K8" s="787"/>
      <c r="L8" s="787"/>
      <c r="M8" s="787"/>
      <c r="N8" s="787"/>
      <c r="O8" s="787"/>
      <c r="P8" s="787"/>
      <c r="Q8" s="787"/>
      <c r="R8" s="787"/>
      <c r="S8" s="787"/>
      <c r="T8" s="787"/>
      <c r="U8" s="787"/>
      <c r="V8" s="787"/>
      <c r="W8" s="787"/>
    </row>
    <row r="9" spans="2:29" ht="30.6" customHeight="1">
      <c r="B9" s="123"/>
      <c r="C9" s="810" t="s">
        <v>11</v>
      </c>
      <c r="D9" s="811"/>
      <c r="E9" s="811"/>
      <c r="F9" s="812"/>
      <c r="G9" s="124" t="s">
        <v>12</v>
      </c>
      <c r="H9" s="165" t="s">
        <v>13</v>
      </c>
      <c r="I9" s="782" t="s">
        <v>317</v>
      </c>
      <c r="J9" s="783"/>
      <c r="K9" s="734" t="s">
        <v>276</v>
      </c>
      <c r="L9" s="735"/>
      <c r="M9" s="166" t="s">
        <v>105</v>
      </c>
      <c r="N9" s="167"/>
      <c r="O9" s="810" t="s">
        <v>11</v>
      </c>
      <c r="P9" s="811"/>
      <c r="Q9" s="811"/>
      <c r="R9" s="812"/>
      <c r="S9" s="124" t="s">
        <v>12</v>
      </c>
      <c r="T9" s="165" t="s">
        <v>13</v>
      </c>
      <c r="U9" s="782" t="s">
        <v>317</v>
      </c>
      <c r="V9" s="783"/>
      <c r="W9" s="734" t="s">
        <v>276</v>
      </c>
      <c r="X9" s="735"/>
      <c r="Y9" s="166" t="s">
        <v>105</v>
      </c>
    </row>
    <row r="10" spans="2:29" s="117" customFormat="1" ht="19.05" customHeight="1">
      <c r="B10" s="129">
        <v>1</v>
      </c>
      <c r="C10" s="711"/>
      <c r="D10" s="712"/>
      <c r="E10" s="712"/>
      <c r="F10" s="713"/>
      <c r="G10" s="320"/>
      <c r="H10" s="3"/>
      <c r="I10" s="711"/>
      <c r="J10" s="713"/>
      <c r="K10" s="711"/>
      <c r="L10" s="713"/>
      <c r="M10" s="8"/>
      <c r="N10" s="168">
        <v>35</v>
      </c>
      <c r="O10" s="711"/>
      <c r="P10" s="712"/>
      <c r="Q10" s="712"/>
      <c r="R10" s="713"/>
      <c r="S10" s="320"/>
      <c r="T10" s="3"/>
      <c r="U10" s="711"/>
      <c r="V10" s="713"/>
      <c r="W10" s="711"/>
      <c r="X10" s="713"/>
      <c r="Y10" s="8"/>
      <c r="AA10" s="117" t="str">
        <f>CONCATENATE(G10,I10)</f>
        <v/>
      </c>
      <c r="AB10" s="117" t="str">
        <f>CONCATENATE(S10,U10)</f>
        <v/>
      </c>
    </row>
    <row r="11" spans="2:29" s="117" customFormat="1" ht="19.05" customHeight="1">
      <c r="B11" s="129">
        <v>2</v>
      </c>
      <c r="C11" s="711"/>
      <c r="D11" s="712"/>
      <c r="E11" s="712"/>
      <c r="F11" s="713"/>
      <c r="G11" s="320"/>
      <c r="H11" s="320"/>
      <c r="I11" s="711"/>
      <c r="J11" s="713"/>
      <c r="K11" s="711"/>
      <c r="L11" s="713"/>
      <c r="M11" s="8"/>
      <c r="N11" s="168">
        <v>36</v>
      </c>
      <c r="O11" s="711"/>
      <c r="P11" s="712"/>
      <c r="Q11" s="712"/>
      <c r="R11" s="713"/>
      <c r="S11" s="320"/>
      <c r="T11" s="320"/>
      <c r="U11" s="711"/>
      <c r="V11" s="713"/>
      <c r="W11" s="711"/>
      <c r="X11" s="713"/>
      <c r="Y11" s="8"/>
      <c r="AA11" s="117" t="str">
        <f t="shared" ref="AA11:AA43" si="0">CONCATENATE(G11,I11)</f>
        <v/>
      </c>
      <c r="AB11" s="117" t="str">
        <f t="shared" ref="AB11:AB43" si="1">CONCATENATE(S11,U11)</f>
        <v/>
      </c>
    </row>
    <row r="12" spans="2:29" s="117" customFormat="1" ht="19.05" customHeight="1">
      <c r="B12" s="129">
        <v>3</v>
      </c>
      <c r="C12" s="711"/>
      <c r="D12" s="712"/>
      <c r="E12" s="712"/>
      <c r="F12" s="713"/>
      <c r="G12" s="320"/>
      <c r="H12" s="320"/>
      <c r="I12" s="711"/>
      <c r="J12" s="713"/>
      <c r="K12" s="711"/>
      <c r="L12" s="713"/>
      <c r="M12" s="8"/>
      <c r="N12" s="168">
        <v>37</v>
      </c>
      <c r="O12" s="711"/>
      <c r="P12" s="712"/>
      <c r="Q12" s="712"/>
      <c r="R12" s="713"/>
      <c r="S12" s="320"/>
      <c r="T12" s="320"/>
      <c r="U12" s="711"/>
      <c r="V12" s="713"/>
      <c r="W12" s="795"/>
      <c r="X12" s="713"/>
      <c r="Y12" s="8"/>
      <c r="AA12" s="117" t="str">
        <f t="shared" si="0"/>
        <v/>
      </c>
      <c r="AB12" s="117" t="str">
        <f t="shared" si="1"/>
        <v/>
      </c>
    </row>
    <row r="13" spans="2:29" s="117" customFormat="1" ht="19.05" customHeight="1">
      <c r="B13" s="129">
        <v>4</v>
      </c>
      <c r="C13" s="711"/>
      <c r="D13" s="712"/>
      <c r="E13" s="712"/>
      <c r="F13" s="713"/>
      <c r="G13" s="320"/>
      <c r="H13" s="320"/>
      <c r="I13" s="711"/>
      <c r="J13" s="713"/>
      <c r="K13" s="711"/>
      <c r="L13" s="713"/>
      <c r="M13" s="8"/>
      <c r="N13" s="168">
        <v>38</v>
      </c>
      <c r="O13" s="711"/>
      <c r="P13" s="712"/>
      <c r="Q13" s="712"/>
      <c r="R13" s="713"/>
      <c r="S13" s="320"/>
      <c r="T13" s="320"/>
      <c r="U13" s="711"/>
      <c r="V13" s="713"/>
      <c r="W13" s="711"/>
      <c r="X13" s="713"/>
      <c r="Y13" s="8"/>
      <c r="AA13" s="117" t="str">
        <f t="shared" si="0"/>
        <v/>
      </c>
      <c r="AB13" s="117" t="str">
        <f t="shared" si="1"/>
        <v/>
      </c>
    </row>
    <row r="14" spans="2:29" s="117" customFormat="1" ht="19.05" customHeight="1">
      <c r="B14" s="129">
        <v>5</v>
      </c>
      <c r="C14" s="711"/>
      <c r="D14" s="712"/>
      <c r="E14" s="712"/>
      <c r="F14" s="713"/>
      <c r="G14" s="320"/>
      <c r="H14" s="320"/>
      <c r="I14" s="711"/>
      <c r="J14" s="713"/>
      <c r="K14" s="711"/>
      <c r="L14" s="713"/>
      <c r="M14" s="8"/>
      <c r="N14" s="168">
        <v>39</v>
      </c>
      <c r="O14" s="711"/>
      <c r="P14" s="712"/>
      <c r="Q14" s="712"/>
      <c r="R14" s="713"/>
      <c r="S14" s="320"/>
      <c r="T14" s="320"/>
      <c r="U14" s="711"/>
      <c r="V14" s="713"/>
      <c r="W14" s="711"/>
      <c r="X14" s="713"/>
      <c r="Y14" s="8"/>
      <c r="AA14" s="117" t="str">
        <f t="shared" si="0"/>
        <v/>
      </c>
      <c r="AB14" s="117" t="str">
        <f t="shared" si="1"/>
        <v/>
      </c>
    </row>
    <row r="15" spans="2:29" s="117" customFormat="1" ht="19.05" customHeight="1" thickBot="1">
      <c r="B15" s="129">
        <v>6</v>
      </c>
      <c r="C15" s="711"/>
      <c r="D15" s="712"/>
      <c r="E15" s="712"/>
      <c r="F15" s="713"/>
      <c r="G15" s="320"/>
      <c r="H15" s="320"/>
      <c r="I15" s="711"/>
      <c r="J15" s="713"/>
      <c r="K15" s="711"/>
      <c r="L15" s="713"/>
      <c r="M15" s="8"/>
      <c r="N15" s="169">
        <v>40</v>
      </c>
      <c r="O15" s="720"/>
      <c r="P15" s="721"/>
      <c r="Q15" s="721"/>
      <c r="R15" s="722"/>
      <c r="S15" s="322"/>
      <c r="T15" s="322"/>
      <c r="U15" s="720"/>
      <c r="V15" s="722"/>
      <c r="W15" s="720"/>
      <c r="X15" s="722"/>
      <c r="Y15" s="9"/>
      <c r="AA15" s="117" t="str">
        <f t="shared" si="0"/>
        <v/>
      </c>
      <c r="AB15" s="117" t="str">
        <f t="shared" si="1"/>
        <v/>
      </c>
    </row>
    <row r="16" spans="2:29" s="117" customFormat="1" ht="19.05" customHeight="1">
      <c r="B16" s="129">
        <v>7</v>
      </c>
      <c r="C16" s="711"/>
      <c r="D16" s="712"/>
      <c r="E16" s="712"/>
      <c r="F16" s="713"/>
      <c r="G16" s="320"/>
      <c r="H16" s="3"/>
      <c r="I16" s="711"/>
      <c r="J16" s="713"/>
      <c r="K16" s="711"/>
      <c r="L16" s="713"/>
      <c r="M16" s="8"/>
      <c r="N16" s="170">
        <v>41</v>
      </c>
      <c r="O16" s="760"/>
      <c r="P16" s="805"/>
      <c r="Q16" s="805"/>
      <c r="R16" s="761"/>
      <c r="S16" s="321"/>
      <c r="T16" s="321"/>
      <c r="U16" s="760"/>
      <c r="V16" s="761"/>
      <c r="W16" s="756"/>
      <c r="X16" s="757"/>
      <c r="Y16" s="11"/>
      <c r="AA16" s="117" t="str">
        <f t="shared" si="0"/>
        <v/>
      </c>
      <c r="AB16" s="117" t="str">
        <f t="shared" si="1"/>
        <v/>
      </c>
    </row>
    <row r="17" spans="2:28" s="117" customFormat="1" ht="19.05" customHeight="1">
      <c r="B17" s="129">
        <v>8</v>
      </c>
      <c r="C17" s="711"/>
      <c r="D17" s="712"/>
      <c r="E17" s="712"/>
      <c r="F17" s="713"/>
      <c r="G17" s="320"/>
      <c r="H17" s="320"/>
      <c r="I17" s="711"/>
      <c r="J17" s="713"/>
      <c r="K17" s="711"/>
      <c r="L17" s="713"/>
      <c r="M17" s="8"/>
      <c r="N17" s="168">
        <v>42</v>
      </c>
      <c r="O17" s="711"/>
      <c r="P17" s="712"/>
      <c r="Q17" s="712"/>
      <c r="R17" s="713"/>
      <c r="S17" s="320"/>
      <c r="T17" s="320"/>
      <c r="U17" s="711"/>
      <c r="V17" s="713"/>
      <c r="W17" s="711"/>
      <c r="X17" s="713"/>
      <c r="Y17" s="8"/>
      <c r="AA17" s="117" t="str">
        <f t="shared" si="0"/>
        <v/>
      </c>
      <c r="AB17" s="117" t="str">
        <f t="shared" si="1"/>
        <v/>
      </c>
    </row>
    <row r="18" spans="2:28" s="117" customFormat="1" ht="19.05" customHeight="1">
      <c r="B18" s="129">
        <v>9</v>
      </c>
      <c r="C18" s="711"/>
      <c r="D18" s="712"/>
      <c r="E18" s="712"/>
      <c r="F18" s="713"/>
      <c r="G18" s="320"/>
      <c r="H18" s="320"/>
      <c r="I18" s="711"/>
      <c r="J18" s="713"/>
      <c r="K18" s="711"/>
      <c r="L18" s="713"/>
      <c r="M18" s="8"/>
      <c r="N18" s="168">
        <v>43</v>
      </c>
      <c r="O18" s="711"/>
      <c r="P18" s="712"/>
      <c r="Q18" s="712"/>
      <c r="R18" s="713"/>
      <c r="S18" s="320"/>
      <c r="T18" s="320"/>
      <c r="U18" s="711"/>
      <c r="V18" s="713"/>
      <c r="W18" s="711"/>
      <c r="X18" s="713"/>
      <c r="Y18" s="8"/>
      <c r="AA18" s="117" t="str">
        <f t="shared" si="0"/>
        <v/>
      </c>
      <c r="AB18" s="117" t="str">
        <f t="shared" si="1"/>
        <v/>
      </c>
    </row>
    <row r="19" spans="2:28" s="117" customFormat="1" ht="19.05" customHeight="1" thickBot="1">
      <c r="B19" s="133">
        <v>10</v>
      </c>
      <c r="C19" s="720"/>
      <c r="D19" s="721"/>
      <c r="E19" s="721"/>
      <c r="F19" s="722"/>
      <c r="G19" s="322"/>
      <c r="H19" s="322"/>
      <c r="I19" s="720"/>
      <c r="J19" s="722"/>
      <c r="K19" s="720"/>
      <c r="L19" s="722"/>
      <c r="M19" s="9"/>
      <c r="N19" s="168">
        <v>44</v>
      </c>
      <c r="O19" s="711"/>
      <c r="P19" s="712"/>
      <c r="Q19" s="712"/>
      <c r="R19" s="713"/>
      <c r="S19" s="320"/>
      <c r="T19" s="320"/>
      <c r="U19" s="711"/>
      <c r="V19" s="713"/>
      <c r="W19" s="711"/>
      <c r="X19" s="713"/>
      <c r="Y19" s="8"/>
      <c r="AA19" s="117" t="str">
        <f t="shared" si="0"/>
        <v/>
      </c>
      <c r="AB19" s="117" t="str">
        <f t="shared" si="1"/>
        <v/>
      </c>
    </row>
    <row r="20" spans="2:28" s="117" customFormat="1" ht="19.05" customHeight="1">
      <c r="B20" s="139">
        <v>11</v>
      </c>
      <c r="C20" s="760"/>
      <c r="D20" s="805"/>
      <c r="E20" s="805"/>
      <c r="F20" s="761"/>
      <c r="G20" s="321"/>
      <c r="H20" s="321"/>
      <c r="I20" s="760"/>
      <c r="J20" s="761"/>
      <c r="K20" s="756"/>
      <c r="L20" s="757"/>
      <c r="M20" s="10"/>
      <c r="N20" s="168">
        <v>45</v>
      </c>
      <c r="O20" s="711"/>
      <c r="P20" s="712"/>
      <c r="Q20" s="712"/>
      <c r="R20" s="713"/>
      <c r="S20" s="320"/>
      <c r="T20" s="321"/>
      <c r="U20" s="711"/>
      <c r="V20" s="713"/>
      <c r="W20" s="756"/>
      <c r="X20" s="757"/>
      <c r="Y20" s="11"/>
      <c r="AA20" s="117" t="str">
        <f t="shared" si="0"/>
        <v/>
      </c>
      <c r="AB20" s="117" t="str">
        <f t="shared" si="1"/>
        <v/>
      </c>
    </row>
    <row r="21" spans="2:28" s="117" customFormat="1" ht="19.05" customHeight="1">
      <c r="B21" s="129">
        <v>12</v>
      </c>
      <c r="C21" s="711"/>
      <c r="D21" s="712"/>
      <c r="E21" s="712"/>
      <c r="F21" s="713"/>
      <c r="G21" s="320"/>
      <c r="H21" s="320"/>
      <c r="I21" s="711"/>
      <c r="J21" s="713"/>
      <c r="K21" s="711"/>
      <c r="L21" s="713"/>
      <c r="M21" s="8"/>
      <c r="N21" s="168">
        <v>46</v>
      </c>
      <c r="O21" s="711"/>
      <c r="P21" s="712"/>
      <c r="Q21" s="712"/>
      <c r="R21" s="713"/>
      <c r="S21" s="320"/>
      <c r="T21" s="320"/>
      <c r="U21" s="711"/>
      <c r="V21" s="713"/>
      <c r="W21" s="711"/>
      <c r="X21" s="713"/>
      <c r="Y21" s="8"/>
      <c r="AA21" s="117" t="str">
        <f t="shared" si="0"/>
        <v/>
      </c>
      <c r="AB21" s="117" t="str">
        <f t="shared" si="1"/>
        <v/>
      </c>
    </row>
    <row r="22" spans="2:28" s="117" customFormat="1" ht="19.05" customHeight="1">
      <c r="B22" s="129">
        <v>13</v>
      </c>
      <c r="C22" s="711"/>
      <c r="D22" s="712"/>
      <c r="E22" s="712"/>
      <c r="F22" s="713"/>
      <c r="G22" s="320"/>
      <c r="H22" s="320"/>
      <c r="I22" s="711"/>
      <c r="J22" s="713"/>
      <c r="K22" s="711"/>
      <c r="L22" s="713"/>
      <c r="M22" s="8"/>
      <c r="N22" s="168">
        <v>47</v>
      </c>
      <c r="O22" s="711"/>
      <c r="P22" s="712"/>
      <c r="Q22" s="712"/>
      <c r="R22" s="713"/>
      <c r="S22" s="320"/>
      <c r="T22" s="320"/>
      <c r="U22" s="711"/>
      <c r="V22" s="713"/>
      <c r="W22" s="711"/>
      <c r="X22" s="713"/>
      <c r="Y22" s="8"/>
      <c r="AA22" s="117" t="str">
        <f t="shared" si="0"/>
        <v/>
      </c>
      <c r="AB22" s="117" t="str">
        <f t="shared" si="1"/>
        <v/>
      </c>
    </row>
    <row r="23" spans="2:28" s="117" customFormat="1" ht="19.05" customHeight="1">
      <c r="B23" s="129">
        <v>14</v>
      </c>
      <c r="C23" s="711"/>
      <c r="D23" s="712"/>
      <c r="E23" s="712"/>
      <c r="F23" s="713"/>
      <c r="G23" s="320"/>
      <c r="H23" s="320"/>
      <c r="I23" s="711"/>
      <c r="J23" s="713"/>
      <c r="K23" s="711"/>
      <c r="L23" s="713"/>
      <c r="M23" s="8"/>
      <c r="N23" s="168">
        <v>48</v>
      </c>
      <c r="O23" s="711"/>
      <c r="P23" s="712"/>
      <c r="Q23" s="712"/>
      <c r="R23" s="713"/>
      <c r="S23" s="320"/>
      <c r="T23" s="320"/>
      <c r="U23" s="711"/>
      <c r="V23" s="713"/>
      <c r="W23" s="711"/>
      <c r="X23" s="713"/>
      <c r="Y23" s="8"/>
      <c r="AA23" s="117" t="str">
        <f t="shared" si="0"/>
        <v/>
      </c>
      <c r="AB23" s="117" t="str">
        <f t="shared" si="1"/>
        <v/>
      </c>
    </row>
    <row r="24" spans="2:28" s="117" customFormat="1" ht="19.05" customHeight="1">
      <c r="B24" s="129">
        <v>15</v>
      </c>
      <c r="C24" s="711"/>
      <c r="D24" s="712"/>
      <c r="E24" s="712"/>
      <c r="F24" s="713"/>
      <c r="G24" s="320"/>
      <c r="H24" s="320"/>
      <c r="I24" s="711"/>
      <c r="J24" s="713"/>
      <c r="K24" s="711"/>
      <c r="L24" s="713"/>
      <c r="M24" s="8"/>
      <c r="N24" s="168">
        <v>49</v>
      </c>
      <c r="O24" s="711"/>
      <c r="P24" s="712"/>
      <c r="Q24" s="712"/>
      <c r="R24" s="713"/>
      <c r="S24" s="320"/>
      <c r="T24" s="320"/>
      <c r="U24" s="711"/>
      <c r="V24" s="713"/>
      <c r="W24" s="711"/>
      <c r="X24" s="713"/>
      <c r="Y24" s="8"/>
      <c r="AA24" s="117" t="str">
        <f t="shared" si="0"/>
        <v/>
      </c>
      <c r="AB24" s="117" t="str">
        <f t="shared" si="1"/>
        <v/>
      </c>
    </row>
    <row r="25" spans="2:28" s="117" customFormat="1" ht="19.05" customHeight="1" thickBot="1">
      <c r="B25" s="129">
        <v>16</v>
      </c>
      <c r="C25" s="711"/>
      <c r="D25" s="712"/>
      <c r="E25" s="712"/>
      <c r="F25" s="713"/>
      <c r="G25" s="320"/>
      <c r="H25" s="320"/>
      <c r="I25" s="711"/>
      <c r="J25" s="713"/>
      <c r="K25" s="711"/>
      <c r="L25" s="713"/>
      <c r="M25" s="8"/>
      <c r="N25" s="169">
        <v>50</v>
      </c>
      <c r="O25" s="720"/>
      <c r="P25" s="721"/>
      <c r="Q25" s="721"/>
      <c r="R25" s="722"/>
      <c r="S25" s="322"/>
      <c r="T25" s="322"/>
      <c r="U25" s="720"/>
      <c r="V25" s="722"/>
      <c r="W25" s="720"/>
      <c r="X25" s="722"/>
      <c r="Y25" s="9"/>
      <c r="AA25" s="117" t="str">
        <f t="shared" si="0"/>
        <v/>
      </c>
      <c r="AB25" s="117" t="str">
        <f t="shared" si="1"/>
        <v/>
      </c>
    </row>
    <row r="26" spans="2:28" s="117" customFormat="1" ht="19.05" customHeight="1">
      <c r="B26" s="129">
        <v>17</v>
      </c>
      <c r="C26" s="711"/>
      <c r="D26" s="712"/>
      <c r="E26" s="712"/>
      <c r="F26" s="713"/>
      <c r="G26" s="320"/>
      <c r="H26" s="320"/>
      <c r="I26" s="711"/>
      <c r="J26" s="713"/>
      <c r="K26" s="711"/>
      <c r="L26" s="713"/>
      <c r="M26" s="8"/>
      <c r="N26" s="170">
        <v>51</v>
      </c>
      <c r="O26" s="760"/>
      <c r="P26" s="805"/>
      <c r="Q26" s="805"/>
      <c r="R26" s="761"/>
      <c r="S26" s="321"/>
      <c r="T26" s="321"/>
      <c r="U26" s="760"/>
      <c r="V26" s="761"/>
      <c r="W26" s="756"/>
      <c r="X26" s="757"/>
      <c r="Y26" s="11"/>
      <c r="AA26" s="117" t="str">
        <f t="shared" si="0"/>
        <v/>
      </c>
      <c r="AB26" s="117" t="str">
        <f t="shared" si="1"/>
        <v/>
      </c>
    </row>
    <row r="27" spans="2:28" s="117" customFormat="1" ht="19.05" customHeight="1">
      <c r="B27" s="129">
        <v>18</v>
      </c>
      <c r="C27" s="711"/>
      <c r="D27" s="712"/>
      <c r="E27" s="712"/>
      <c r="F27" s="713"/>
      <c r="G27" s="320"/>
      <c r="H27" s="320"/>
      <c r="I27" s="711"/>
      <c r="J27" s="713"/>
      <c r="K27" s="711"/>
      <c r="L27" s="713"/>
      <c r="M27" s="8"/>
      <c r="N27" s="168">
        <v>52</v>
      </c>
      <c r="O27" s="711"/>
      <c r="P27" s="712"/>
      <c r="Q27" s="712"/>
      <c r="R27" s="713"/>
      <c r="S27" s="320"/>
      <c r="T27" s="320"/>
      <c r="U27" s="711"/>
      <c r="V27" s="713"/>
      <c r="W27" s="711"/>
      <c r="X27" s="713"/>
      <c r="Y27" s="8"/>
      <c r="AA27" s="117" t="str">
        <f t="shared" si="0"/>
        <v/>
      </c>
      <c r="AB27" s="117" t="str">
        <f t="shared" si="1"/>
        <v/>
      </c>
    </row>
    <row r="28" spans="2:28" s="117" customFormat="1" ht="19.05" customHeight="1">
      <c r="B28" s="129">
        <v>19</v>
      </c>
      <c r="C28" s="711"/>
      <c r="D28" s="712"/>
      <c r="E28" s="712"/>
      <c r="F28" s="713"/>
      <c r="G28" s="320"/>
      <c r="H28" s="320"/>
      <c r="I28" s="711"/>
      <c r="J28" s="713"/>
      <c r="K28" s="711"/>
      <c r="L28" s="713"/>
      <c r="M28" s="8"/>
      <c r="N28" s="168">
        <v>53</v>
      </c>
      <c r="O28" s="711"/>
      <c r="P28" s="712"/>
      <c r="Q28" s="712"/>
      <c r="R28" s="713"/>
      <c r="S28" s="320"/>
      <c r="T28" s="320"/>
      <c r="U28" s="711"/>
      <c r="V28" s="713"/>
      <c r="W28" s="711"/>
      <c r="X28" s="713"/>
      <c r="Y28" s="8"/>
      <c r="AA28" s="117" t="str">
        <f t="shared" si="0"/>
        <v/>
      </c>
      <c r="AB28" s="117" t="str">
        <f t="shared" si="1"/>
        <v/>
      </c>
    </row>
    <row r="29" spans="2:28" s="117" customFormat="1" ht="19.05" customHeight="1" thickBot="1">
      <c r="B29" s="133">
        <v>20</v>
      </c>
      <c r="C29" s="720"/>
      <c r="D29" s="721"/>
      <c r="E29" s="721"/>
      <c r="F29" s="722"/>
      <c r="G29" s="322"/>
      <c r="H29" s="322"/>
      <c r="I29" s="720"/>
      <c r="J29" s="722"/>
      <c r="K29" s="720"/>
      <c r="L29" s="722"/>
      <c r="M29" s="9"/>
      <c r="N29" s="168">
        <v>54</v>
      </c>
      <c r="O29" s="711"/>
      <c r="P29" s="712"/>
      <c r="Q29" s="712"/>
      <c r="R29" s="713"/>
      <c r="S29" s="320"/>
      <c r="T29" s="320"/>
      <c r="U29" s="711"/>
      <c r="V29" s="713"/>
      <c r="W29" s="711"/>
      <c r="X29" s="713"/>
      <c r="Y29" s="8"/>
      <c r="AA29" s="117" t="str">
        <f t="shared" si="0"/>
        <v/>
      </c>
      <c r="AB29" s="117" t="str">
        <f t="shared" si="1"/>
        <v/>
      </c>
    </row>
    <row r="30" spans="2:28" s="117" customFormat="1" ht="19.05" customHeight="1">
      <c r="B30" s="139">
        <v>21</v>
      </c>
      <c r="C30" s="760"/>
      <c r="D30" s="805"/>
      <c r="E30" s="805"/>
      <c r="F30" s="761"/>
      <c r="G30" s="321"/>
      <c r="H30" s="321"/>
      <c r="I30" s="760"/>
      <c r="J30" s="761"/>
      <c r="K30" s="756"/>
      <c r="L30" s="757"/>
      <c r="M30" s="10"/>
      <c r="N30" s="168">
        <v>55</v>
      </c>
      <c r="O30" s="711"/>
      <c r="P30" s="712"/>
      <c r="Q30" s="712"/>
      <c r="R30" s="713"/>
      <c r="S30" s="320"/>
      <c r="T30" s="321"/>
      <c r="U30" s="711"/>
      <c r="V30" s="713"/>
      <c r="W30" s="756"/>
      <c r="X30" s="757"/>
      <c r="Y30" s="11"/>
      <c r="AA30" s="117" t="str">
        <f t="shared" si="0"/>
        <v/>
      </c>
      <c r="AB30" s="117" t="str">
        <f t="shared" si="1"/>
        <v/>
      </c>
    </row>
    <row r="31" spans="2:28" s="117" customFormat="1" ht="19.05" customHeight="1">
      <c r="B31" s="129">
        <v>22</v>
      </c>
      <c r="C31" s="711"/>
      <c r="D31" s="712"/>
      <c r="E31" s="712"/>
      <c r="F31" s="713"/>
      <c r="G31" s="320"/>
      <c r="H31" s="320"/>
      <c r="I31" s="711"/>
      <c r="J31" s="713"/>
      <c r="K31" s="711"/>
      <c r="L31" s="713"/>
      <c r="M31" s="8"/>
      <c r="N31" s="168">
        <v>56</v>
      </c>
      <c r="O31" s="711"/>
      <c r="P31" s="712"/>
      <c r="Q31" s="712"/>
      <c r="R31" s="713"/>
      <c r="S31" s="320"/>
      <c r="T31" s="320"/>
      <c r="U31" s="711"/>
      <c r="V31" s="713"/>
      <c r="W31" s="711"/>
      <c r="X31" s="713"/>
      <c r="Y31" s="8"/>
      <c r="AA31" s="117" t="str">
        <f t="shared" si="0"/>
        <v/>
      </c>
      <c r="AB31" s="117" t="str">
        <f t="shared" si="1"/>
        <v/>
      </c>
    </row>
    <row r="32" spans="2:28" s="117" customFormat="1" ht="19.05" customHeight="1">
      <c r="B32" s="129">
        <v>23</v>
      </c>
      <c r="C32" s="711"/>
      <c r="D32" s="712"/>
      <c r="E32" s="712"/>
      <c r="F32" s="713"/>
      <c r="G32" s="320"/>
      <c r="H32" s="320"/>
      <c r="I32" s="711"/>
      <c r="J32" s="713"/>
      <c r="K32" s="711"/>
      <c r="L32" s="713"/>
      <c r="M32" s="8"/>
      <c r="N32" s="168">
        <v>57</v>
      </c>
      <c r="O32" s="711"/>
      <c r="P32" s="712"/>
      <c r="Q32" s="712"/>
      <c r="R32" s="713"/>
      <c r="S32" s="320"/>
      <c r="T32" s="320"/>
      <c r="U32" s="711"/>
      <c r="V32" s="713"/>
      <c r="W32" s="711"/>
      <c r="X32" s="713"/>
      <c r="Y32" s="8"/>
      <c r="AA32" s="117" t="str">
        <f t="shared" si="0"/>
        <v/>
      </c>
      <c r="AB32" s="117" t="str">
        <f t="shared" si="1"/>
        <v/>
      </c>
    </row>
    <row r="33" spans="2:28" s="117" customFormat="1" ht="19.05" customHeight="1">
      <c r="B33" s="129">
        <v>24</v>
      </c>
      <c r="C33" s="711"/>
      <c r="D33" s="712"/>
      <c r="E33" s="712"/>
      <c r="F33" s="713"/>
      <c r="G33" s="320"/>
      <c r="H33" s="320"/>
      <c r="I33" s="711"/>
      <c r="J33" s="713"/>
      <c r="K33" s="711"/>
      <c r="L33" s="713"/>
      <c r="M33" s="8"/>
      <c r="N33" s="168">
        <v>58</v>
      </c>
      <c r="O33" s="711"/>
      <c r="P33" s="712"/>
      <c r="Q33" s="712"/>
      <c r="R33" s="713"/>
      <c r="S33" s="320"/>
      <c r="T33" s="320"/>
      <c r="U33" s="711"/>
      <c r="V33" s="713"/>
      <c r="W33" s="711"/>
      <c r="X33" s="713"/>
      <c r="Y33" s="8"/>
      <c r="AA33" s="117" t="str">
        <f t="shared" si="0"/>
        <v/>
      </c>
      <c r="AB33" s="117" t="str">
        <f t="shared" si="1"/>
        <v/>
      </c>
    </row>
    <row r="34" spans="2:28" s="117" customFormat="1" ht="19.05" customHeight="1">
      <c r="B34" s="129">
        <v>25</v>
      </c>
      <c r="C34" s="711"/>
      <c r="D34" s="712"/>
      <c r="E34" s="712"/>
      <c r="F34" s="713"/>
      <c r="G34" s="320"/>
      <c r="H34" s="320"/>
      <c r="I34" s="711"/>
      <c r="J34" s="713"/>
      <c r="K34" s="711"/>
      <c r="L34" s="713"/>
      <c r="M34" s="8"/>
      <c r="N34" s="168">
        <v>59</v>
      </c>
      <c r="O34" s="711"/>
      <c r="P34" s="712"/>
      <c r="Q34" s="712"/>
      <c r="R34" s="713"/>
      <c r="S34" s="320"/>
      <c r="T34" s="320"/>
      <c r="U34" s="711"/>
      <c r="V34" s="713"/>
      <c r="W34" s="711"/>
      <c r="X34" s="713"/>
      <c r="Y34" s="8"/>
      <c r="AA34" s="117" t="str">
        <f t="shared" si="0"/>
        <v/>
      </c>
      <c r="AB34" s="117" t="str">
        <f t="shared" si="1"/>
        <v/>
      </c>
    </row>
    <row r="35" spans="2:28" s="117" customFormat="1" ht="19.05" customHeight="1" thickBot="1">
      <c r="B35" s="129">
        <v>26</v>
      </c>
      <c r="C35" s="711"/>
      <c r="D35" s="712"/>
      <c r="E35" s="712"/>
      <c r="F35" s="713"/>
      <c r="G35" s="320"/>
      <c r="H35" s="320"/>
      <c r="I35" s="711"/>
      <c r="J35" s="713"/>
      <c r="K35" s="711"/>
      <c r="L35" s="713"/>
      <c r="M35" s="8"/>
      <c r="N35" s="169">
        <v>60</v>
      </c>
      <c r="O35" s="720"/>
      <c r="P35" s="721"/>
      <c r="Q35" s="721"/>
      <c r="R35" s="722"/>
      <c r="S35" s="322"/>
      <c r="T35" s="322"/>
      <c r="U35" s="720"/>
      <c r="V35" s="722"/>
      <c r="W35" s="720"/>
      <c r="X35" s="722"/>
      <c r="Y35" s="9"/>
      <c r="AA35" s="117" t="str">
        <f t="shared" si="0"/>
        <v/>
      </c>
      <c r="AB35" s="117" t="str">
        <f t="shared" si="1"/>
        <v/>
      </c>
    </row>
    <row r="36" spans="2:28" s="117" customFormat="1" ht="19.05" customHeight="1">
      <c r="B36" s="129">
        <v>27</v>
      </c>
      <c r="C36" s="711"/>
      <c r="D36" s="712"/>
      <c r="E36" s="712"/>
      <c r="F36" s="713"/>
      <c r="G36" s="320"/>
      <c r="H36" s="320"/>
      <c r="I36" s="711"/>
      <c r="J36" s="713"/>
      <c r="K36" s="711"/>
      <c r="L36" s="713"/>
      <c r="M36" s="8"/>
      <c r="N36" s="170">
        <v>61</v>
      </c>
      <c r="O36" s="760"/>
      <c r="P36" s="805"/>
      <c r="Q36" s="805"/>
      <c r="R36" s="761"/>
      <c r="S36" s="321"/>
      <c r="T36" s="321"/>
      <c r="U36" s="760"/>
      <c r="V36" s="761"/>
      <c r="W36" s="756"/>
      <c r="X36" s="757"/>
      <c r="Y36" s="11"/>
      <c r="AA36" s="117" t="str">
        <f t="shared" si="0"/>
        <v/>
      </c>
      <c r="AB36" s="117" t="str">
        <f t="shared" si="1"/>
        <v/>
      </c>
    </row>
    <row r="37" spans="2:28" s="117" customFormat="1" ht="19.05" customHeight="1">
      <c r="B37" s="129">
        <v>28</v>
      </c>
      <c r="C37" s="711"/>
      <c r="D37" s="712"/>
      <c r="E37" s="712"/>
      <c r="F37" s="713"/>
      <c r="G37" s="320"/>
      <c r="H37" s="320"/>
      <c r="I37" s="711"/>
      <c r="J37" s="713"/>
      <c r="K37" s="711"/>
      <c r="L37" s="713"/>
      <c r="M37" s="8"/>
      <c r="N37" s="168">
        <v>62</v>
      </c>
      <c r="O37" s="711"/>
      <c r="P37" s="712"/>
      <c r="Q37" s="712"/>
      <c r="R37" s="713"/>
      <c r="S37" s="320"/>
      <c r="T37" s="320"/>
      <c r="U37" s="711"/>
      <c r="V37" s="713"/>
      <c r="W37" s="711"/>
      <c r="X37" s="713"/>
      <c r="Y37" s="8"/>
      <c r="AA37" s="117" t="str">
        <f t="shared" si="0"/>
        <v/>
      </c>
      <c r="AB37" s="117" t="str">
        <f t="shared" si="1"/>
        <v/>
      </c>
    </row>
    <row r="38" spans="2:28" s="117" customFormat="1" ht="19.05" customHeight="1">
      <c r="B38" s="129">
        <v>29</v>
      </c>
      <c r="C38" s="711"/>
      <c r="D38" s="712"/>
      <c r="E38" s="712"/>
      <c r="F38" s="713"/>
      <c r="G38" s="320"/>
      <c r="H38" s="320"/>
      <c r="I38" s="711"/>
      <c r="J38" s="713"/>
      <c r="K38" s="711"/>
      <c r="L38" s="713"/>
      <c r="M38" s="8"/>
      <c r="N38" s="168">
        <v>63</v>
      </c>
      <c r="O38" s="711"/>
      <c r="P38" s="712"/>
      <c r="Q38" s="712"/>
      <c r="R38" s="713"/>
      <c r="S38" s="320"/>
      <c r="T38" s="320"/>
      <c r="U38" s="711"/>
      <c r="V38" s="713"/>
      <c r="W38" s="711"/>
      <c r="X38" s="713"/>
      <c r="Y38" s="8"/>
      <c r="AA38" s="117" t="str">
        <f t="shared" si="0"/>
        <v/>
      </c>
      <c r="AB38" s="117" t="str">
        <f t="shared" si="1"/>
        <v/>
      </c>
    </row>
    <row r="39" spans="2:28" s="117" customFormat="1" ht="19.05" customHeight="1" thickBot="1">
      <c r="B39" s="133">
        <v>30</v>
      </c>
      <c r="C39" s="720"/>
      <c r="D39" s="721"/>
      <c r="E39" s="721"/>
      <c r="F39" s="722"/>
      <c r="G39" s="322"/>
      <c r="H39" s="322"/>
      <c r="I39" s="720"/>
      <c r="J39" s="722"/>
      <c r="K39" s="720"/>
      <c r="L39" s="722"/>
      <c r="M39" s="9"/>
      <c r="N39" s="168">
        <v>64</v>
      </c>
      <c r="O39" s="711"/>
      <c r="P39" s="712"/>
      <c r="Q39" s="712"/>
      <c r="R39" s="713"/>
      <c r="S39" s="320"/>
      <c r="T39" s="320"/>
      <c r="U39" s="711"/>
      <c r="V39" s="713"/>
      <c r="W39" s="711"/>
      <c r="X39" s="713"/>
      <c r="Y39" s="8"/>
      <c r="AA39" s="117" t="str">
        <f t="shared" si="0"/>
        <v/>
      </c>
      <c r="AB39" s="117" t="str">
        <f t="shared" si="1"/>
        <v/>
      </c>
    </row>
    <row r="40" spans="2:28" s="117" customFormat="1" ht="19.05" customHeight="1">
      <c r="B40" s="139">
        <v>31</v>
      </c>
      <c r="C40" s="760"/>
      <c r="D40" s="805"/>
      <c r="E40" s="805"/>
      <c r="F40" s="761"/>
      <c r="G40" s="321"/>
      <c r="H40" s="321"/>
      <c r="I40" s="760"/>
      <c r="J40" s="761"/>
      <c r="K40" s="756"/>
      <c r="L40" s="757"/>
      <c r="M40" s="10"/>
      <c r="N40" s="168">
        <v>65</v>
      </c>
      <c r="O40" s="711"/>
      <c r="P40" s="712"/>
      <c r="Q40" s="712"/>
      <c r="R40" s="713"/>
      <c r="S40" s="320"/>
      <c r="T40" s="321"/>
      <c r="U40" s="711"/>
      <c r="V40" s="713"/>
      <c r="W40" s="756"/>
      <c r="X40" s="757"/>
      <c r="Y40" s="11"/>
      <c r="AA40" s="117" t="str">
        <f t="shared" si="0"/>
        <v/>
      </c>
      <c r="AB40" s="117" t="str">
        <f t="shared" si="1"/>
        <v/>
      </c>
    </row>
    <row r="41" spans="2:28" s="117" customFormat="1" ht="19.05" customHeight="1">
      <c r="B41" s="129">
        <v>32</v>
      </c>
      <c r="C41" s="711"/>
      <c r="D41" s="712"/>
      <c r="E41" s="712"/>
      <c r="F41" s="713"/>
      <c r="G41" s="320"/>
      <c r="H41" s="320"/>
      <c r="I41" s="711"/>
      <c r="J41" s="713"/>
      <c r="K41" s="711"/>
      <c r="L41" s="713"/>
      <c r="M41" s="8"/>
      <c r="N41" s="168">
        <v>66</v>
      </c>
      <c r="O41" s="711"/>
      <c r="P41" s="712"/>
      <c r="Q41" s="712"/>
      <c r="R41" s="713"/>
      <c r="S41" s="320"/>
      <c r="T41" s="320"/>
      <c r="U41" s="711"/>
      <c r="V41" s="713"/>
      <c r="W41" s="711"/>
      <c r="X41" s="713"/>
      <c r="Y41" s="8"/>
      <c r="AA41" s="117" t="str">
        <f t="shared" si="0"/>
        <v/>
      </c>
      <c r="AB41" s="117" t="str">
        <f t="shared" si="1"/>
        <v/>
      </c>
    </row>
    <row r="42" spans="2:28" s="117" customFormat="1" ht="19.05" customHeight="1">
      <c r="B42" s="129">
        <v>33</v>
      </c>
      <c r="C42" s="711"/>
      <c r="D42" s="712"/>
      <c r="E42" s="712"/>
      <c r="F42" s="713"/>
      <c r="G42" s="320"/>
      <c r="H42" s="320"/>
      <c r="I42" s="711"/>
      <c r="J42" s="713"/>
      <c r="K42" s="711"/>
      <c r="L42" s="713"/>
      <c r="M42" s="8"/>
      <c r="N42" s="168">
        <v>67</v>
      </c>
      <c r="O42" s="711"/>
      <c r="P42" s="712"/>
      <c r="Q42" s="712"/>
      <c r="R42" s="713"/>
      <c r="S42" s="320"/>
      <c r="T42" s="320"/>
      <c r="U42" s="711"/>
      <c r="V42" s="713"/>
      <c r="W42" s="711"/>
      <c r="X42" s="713"/>
      <c r="Y42" s="8"/>
      <c r="AA42" s="117" t="str">
        <f t="shared" si="0"/>
        <v/>
      </c>
      <c r="AB42" s="117" t="str">
        <f t="shared" si="1"/>
        <v/>
      </c>
    </row>
    <row r="43" spans="2:28" s="117" customFormat="1" ht="19.05" customHeight="1" thickBot="1">
      <c r="B43" s="133">
        <v>34</v>
      </c>
      <c r="C43" s="720"/>
      <c r="D43" s="721"/>
      <c r="E43" s="721"/>
      <c r="F43" s="722"/>
      <c r="G43" s="322"/>
      <c r="H43" s="322"/>
      <c r="I43" s="720"/>
      <c r="J43" s="722"/>
      <c r="K43" s="720"/>
      <c r="L43" s="722"/>
      <c r="M43" s="9"/>
      <c r="N43" s="169">
        <v>68</v>
      </c>
      <c r="O43" s="720"/>
      <c r="P43" s="721"/>
      <c r="Q43" s="721"/>
      <c r="R43" s="722"/>
      <c r="S43" s="322"/>
      <c r="T43" s="322"/>
      <c r="U43" s="720"/>
      <c r="V43" s="722"/>
      <c r="W43" s="720"/>
      <c r="X43" s="722"/>
      <c r="Y43" s="9"/>
      <c r="AA43" s="117" t="str">
        <f t="shared" si="0"/>
        <v/>
      </c>
      <c r="AB43" s="117" t="str">
        <f t="shared" si="1"/>
        <v/>
      </c>
    </row>
    <row r="44" spans="2:28" ht="6" customHeight="1">
      <c r="W44" s="114"/>
      <c r="X44" s="114"/>
    </row>
    <row r="45" spans="2:28" ht="15.75" customHeight="1">
      <c r="B45" s="792" t="s">
        <v>16</v>
      </c>
      <c r="C45" s="775" t="s">
        <v>12</v>
      </c>
      <c r="D45" s="781"/>
      <c r="E45" s="775" t="s">
        <v>17</v>
      </c>
      <c r="F45" s="781"/>
      <c r="G45" s="775" t="s">
        <v>18</v>
      </c>
      <c r="H45" s="781"/>
      <c r="I45" s="775" t="s">
        <v>19</v>
      </c>
      <c r="J45" s="781"/>
      <c r="K45" s="775" t="s">
        <v>20</v>
      </c>
      <c r="L45" s="781"/>
      <c r="M45" s="299" t="s">
        <v>351</v>
      </c>
      <c r="N45" s="775" t="s">
        <v>21</v>
      </c>
      <c r="O45" s="776"/>
      <c r="P45" s="780" t="s">
        <v>22</v>
      </c>
      <c r="Q45" s="781"/>
      <c r="R45" s="171"/>
      <c r="S45" s="759"/>
      <c r="T45" s="759"/>
      <c r="U45" s="759"/>
      <c r="V45" s="759"/>
      <c r="W45" s="759"/>
      <c r="X45" s="759"/>
    </row>
    <row r="46" spans="2:28" ht="15.75" customHeight="1">
      <c r="B46" s="793"/>
      <c r="C46" s="693" t="s">
        <v>23</v>
      </c>
      <c r="D46" s="730"/>
      <c r="E46" s="693">
        <f>COUNTIF($AA$10:$AB$43,CONCATENATE($C46,E$45))</f>
        <v>0</v>
      </c>
      <c r="F46" s="730"/>
      <c r="G46" s="693">
        <f>COUNTIF($AA$10:$AB$43,CONCATENATE($C46,G$45))</f>
        <v>0</v>
      </c>
      <c r="H46" s="730"/>
      <c r="I46" s="693">
        <f>COUNTIF($AA$10:$AB$43,CONCATENATE($C46,I$45))</f>
        <v>0</v>
      </c>
      <c r="J46" s="730"/>
      <c r="K46" s="693">
        <f>COUNTIF($AA$10:$AB$43,CONCATENATE($C46,K$45))</f>
        <v>0</v>
      </c>
      <c r="L46" s="730"/>
      <c r="M46" s="300"/>
      <c r="N46" s="693">
        <f>COUNTIF($AA$10:$AB$43,CONCATENATE($C46,N$45))</f>
        <v>0</v>
      </c>
      <c r="O46" s="774"/>
      <c r="P46" s="767">
        <f>SUM(E46:O46)</f>
        <v>0</v>
      </c>
      <c r="Q46" s="730"/>
      <c r="R46" s="171"/>
      <c r="S46" s="759"/>
      <c r="T46" s="759"/>
      <c r="U46" s="759"/>
      <c r="V46" s="759"/>
      <c r="W46" s="759"/>
      <c r="X46" s="759"/>
    </row>
    <row r="47" spans="2:28" ht="15.75" customHeight="1" thickBot="1">
      <c r="B47" s="793"/>
      <c r="C47" s="695" t="s">
        <v>24</v>
      </c>
      <c r="D47" s="779"/>
      <c r="E47" s="695">
        <f>COUNTIF($AA$10:$AB$43,CONCATENATE($C47,E$45))</f>
        <v>0</v>
      </c>
      <c r="F47" s="779"/>
      <c r="G47" s="695">
        <f>COUNTIF($AA$10:$AB$43,CONCATENATE($C47,G$45))</f>
        <v>0</v>
      </c>
      <c r="H47" s="779"/>
      <c r="I47" s="695">
        <f>COUNTIF($AA$10:$AB$43,CONCATENATE($C47,I$45))</f>
        <v>0</v>
      </c>
      <c r="J47" s="779"/>
      <c r="K47" s="695">
        <f>COUNTIF($AA$10:$AB$43,CONCATENATE($C47,K$45))</f>
        <v>0</v>
      </c>
      <c r="L47" s="779"/>
      <c r="M47" s="301"/>
      <c r="N47" s="695">
        <f>COUNTIF($AA$10:$AB$43,CONCATENATE($C47,N$45))</f>
        <v>0</v>
      </c>
      <c r="O47" s="773"/>
      <c r="P47" s="768">
        <f>SUM(E47:O47)</f>
        <v>0</v>
      </c>
      <c r="Q47" s="779"/>
      <c r="R47" s="171"/>
      <c r="S47" s="759"/>
      <c r="T47" s="759"/>
      <c r="U47" s="759"/>
      <c r="V47" s="759"/>
      <c r="W47" s="759"/>
      <c r="X47" s="759"/>
    </row>
    <row r="48" spans="2:28" ht="15.75" customHeight="1" thickTop="1">
      <c r="B48" s="794"/>
      <c r="C48" s="806" t="s">
        <v>22</v>
      </c>
      <c r="D48" s="807"/>
      <c r="E48" s="771">
        <f>SUM(E46:F47)</f>
        <v>0</v>
      </c>
      <c r="F48" s="778"/>
      <c r="G48" s="771">
        <f t="shared" ref="G48" si="2">SUM(G46:H47)</f>
        <v>0</v>
      </c>
      <c r="H48" s="778"/>
      <c r="I48" s="771">
        <f t="shared" ref="I48" si="3">SUM(I46:J47)</f>
        <v>0</v>
      </c>
      <c r="J48" s="778"/>
      <c r="K48" s="771">
        <f t="shared" ref="K48" si="4">SUM(K46:L47)</f>
        <v>0</v>
      </c>
      <c r="L48" s="778"/>
      <c r="M48" s="337">
        <f>COUNTIF(H10:H43, "&gt;=65")+COUNTIF(T10:T43, "&gt;=65")</f>
        <v>0</v>
      </c>
      <c r="N48" s="771">
        <f>SUM(N46:O47)</f>
        <v>0</v>
      </c>
      <c r="O48" s="772"/>
      <c r="P48" s="777">
        <f>SUM(P46:Q47)</f>
        <v>0</v>
      </c>
      <c r="Q48" s="778"/>
      <c r="R48" s="171"/>
      <c r="S48" s="759"/>
      <c r="T48" s="759"/>
      <c r="U48" s="759"/>
      <c r="V48" s="759"/>
      <c r="W48" s="759"/>
      <c r="X48" s="759"/>
    </row>
    <row r="49" spans="1:28" ht="15.75" customHeight="1">
      <c r="B49" s="172" t="s">
        <v>25</v>
      </c>
      <c r="C49" s="813" t="s">
        <v>262</v>
      </c>
      <c r="D49" s="813"/>
      <c r="E49" s="813"/>
      <c r="F49" s="813"/>
      <c r="G49" s="813"/>
      <c r="H49" s="813"/>
      <c r="I49" s="813"/>
      <c r="J49" s="813"/>
      <c r="K49" s="813"/>
      <c r="L49" s="813"/>
      <c r="M49" s="813"/>
      <c r="N49" s="813"/>
      <c r="O49" s="813"/>
      <c r="P49" s="813"/>
      <c r="Q49" s="813"/>
      <c r="R49" s="813"/>
      <c r="S49" s="813"/>
      <c r="T49" s="813"/>
      <c r="U49" s="813"/>
      <c r="V49" s="813"/>
      <c r="W49" s="813"/>
      <c r="X49" s="813"/>
      <c r="Y49" s="813"/>
    </row>
    <row r="50" spans="1:28">
      <c r="B50" s="172" t="s">
        <v>25</v>
      </c>
      <c r="C50" s="814" t="s">
        <v>264</v>
      </c>
      <c r="D50" s="814"/>
      <c r="E50" s="814"/>
      <c r="F50" s="814"/>
      <c r="G50" s="814"/>
      <c r="H50" s="814"/>
      <c r="I50" s="814"/>
      <c r="J50" s="814"/>
      <c r="K50" s="814"/>
      <c r="L50" s="814"/>
      <c r="M50" s="814"/>
      <c r="N50" s="814"/>
      <c r="O50" s="814"/>
      <c r="P50" s="814"/>
      <c r="Q50" s="814"/>
      <c r="R50" s="814"/>
      <c r="S50" s="814"/>
      <c r="T50" s="814"/>
      <c r="U50" s="814"/>
      <c r="V50" s="814"/>
      <c r="W50" s="814"/>
      <c r="X50" s="814"/>
      <c r="Y50" s="172"/>
    </row>
    <row r="51" spans="1:28" ht="17.25" customHeight="1" thickBot="1">
      <c r="B51" s="172"/>
      <c r="C51" s="172" t="s">
        <v>263</v>
      </c>
      <c r="D51" s="172"/>
      <c r="E51" s="172"/>
      <c r="F51" s="172"/>
      <c r="G51" s="172"/>
      <c r="H51" s="172"/>
      <c r="I51" s="172"/>
      <c r="J51" s="172"/>
      <c r="K51" s="172"/>
      <c r="L51" s="172"/>
      <c r="M51" s="172"/>
      <c r="N51" s="172"/>
      <c r="O51" s="172"/>
      <c r="P51" s="172"/>
      <c r="Q51" s="172"/>
      <c r="R51" s="172"/>
      <c r="S51" s="172"/>
      <c r="T51" s="788" t="str">
        <f>①活動計画表!$AK$91</f>
        <v>ver2603</v>
      </c>
      <c r="U51" s="788"/>
      <c r="V51" s="788"/>
      <c r="W51" s="788"/>
      <c r="X51" s="788"/>
      <c r="Y51" s="788"/>
    </row>
    <row r="52" spans="1:28" ht="22.8" customHeight="1" thickBot="1">
      <c r="B52" s="808"/>
      <c r="C52" s="809"/>
      <c r="D52" s="809"/>
      <c r="E52" s="155" t="s">
        <v>109</v>
      </c>
      <c r="H52" s="173" t="s">
        <v>25</v>
      </c>
      <c r="I52" s="816" t="s">
        <v>301</v>
      </c>
      <c r="J52" s="816"/>
      <c r="K52" s="816"/>
      <c r="L52" s="816"/>
      <c r="M52" s="816"/>
      <c r="N52" s="816"/>
      <c r="O52" s="816"/>
      <c r="P52" s="816"/>
      <c r="V52" s="115" t="s">
        <v>26</v>
      </c>
      <c r="W52" s="115"/>
      <c r="X52" s="157"/>
    </row>
    <row r="53" spans="1:28" ht="3" customHeight="1"/>
    <row r="54" spans="1:28" s="117" customFormat="1" ht="22.5" customHeight="1">
      <c r="B54" s="714" t="s">
        <v>76</v>
      </c>
      <c r="C54" s="714"/>
      <c r="D54" s="714"/>
      <c r="E54" s="714"/>
      <c r="F54" s="714"/>
      <c r="G54" s="714"/>
      <c r="H54" s="714"/>
      <c r="I54" s="715">
        <f>I3</f>
        <v>0</v>
      </c>
      <c r="J54" s="715"/>
      <c r="K54" s="715"/>
      <c r="L54" s="715"/>
      <c r="M54" s="715"/>
      <c r="N54" s="715"/>
      <c r="O54" s="715"/>
      <c r="P54" s="714" t="s">
        <v>75</v>
      </c>
      <c r="Q54" s="714"/>
      <c r="R54" s="715">
        <f>R3</f>
        <v>0</v>
      </c>
      <c r="S54" s="715"/>
      <c r="T54" s="715"/>
      <c r="U54" s="715"/>
      <c r="V54" s="715"/>
      <c r="W54" s="715"/>
      <c r="X54" s="715"/>
    </row>
    <row r="55" spans="1:28" ht="5.4" customHeight="1" thickBot="1"/>
    <row r="56" spans="1:28" ht="22.5" customHeight="1">
      <c r="B56" s="799" t="s">
        <v>0</v>
      </c>
      <c r="C56" s="800"/>
      <c r="D56" s="801"/>
      <c r="E56" s="802">
        <f>●ご利用者情報!D5</f>
        <v>0</v>
      </c>
      <c r="F56" s="803"/>
      <c r="G56" s="803"/>
      <c r="H56" s="803"/>
      <c r="I56" s="803"/>
      <c r="J56" s="803"/>
      <c r="K56" s="803"/>
      <c r="L56" s="803"/>
      <c r="M56" s="803"/>
      <c r="N56" s="803"/>
      <c r="O56" s="803"/>
      <c r="P56" s="803"/>
      <c r="Q56" s="803"/>
      <c r="R56" s="803"/>
      <c r="S56" s="803"/>
      <c r="T56" s="803"/>
      <c r="U56" s="803"/>
      <c r="V56" s="803"/>
      <c r="W56" s="803"/>
      <c r="X56" s="803"/>
      <c r="Y56" s="804"/>
    </row>
    <row r="57" spans="1:28" ht="22.5" customHeight="1" thickBot="1">
      <c r="B57" s="789" t="s">
        <v>231</v>
      </c>
      <c r="C57" s="790"/>
      <c r="D57" s="791"/>
      <c r="E57" s="784">
        <f>●ご利用者情報!D8</f>
        <v>0</v>
      </c>
      <c r="F57" s="785"/>
      <c r="G57" s="785"/>
      <c r="H57" s="785"/>
      <c r="I57" s="785"/>
      <c r="J57" s="785"/>
      <c r="K57" s="785"/>
      <c r="L57" s="785"/>
      <c r="M57" s="785"/>
      <c r="N57" s="785"/>
      <c r="O57" s="785"/>
      <c r="P57" s="785"/>
      <c r="Q57" s="785"/>
      <c r="R57" s="785"/>
      <c r="S57" s="785"/>
      <c r="T57" s="785"/>
      <c r="U57" s="785"/>
      <c r="V57" s="785"/>
      <c r="W57" s="785"/>
      <c r="X57" s="785"/>
      <c r="Y57" s="786"/>
    </row>
    <row r="58" spans="1:28" ht="6" customHeight="1">
      <c r="A58" s="174"/>
      <c r="B58" s="175"/>
      <c r="C58" s="175"/>
      <c r="D58" s="175"/>
      <c r="E58" s="176"/>
      <c r="F58" s="176"/>
      <c r="G58" s="176"/>
      <c r="H58" s="176"/>
      <c r="I58" s="176"/>
      <c r="J58" s="176"/>
      <c r="K58" s="176"/>
      <c r="L58" s="176"/>
      <c r="M58" s="177"/>
      <c r="N58" s="177"/>
      <c r="O58" s="177"/>
      <c r="P58" s="176"/>
      <c r="Q58" s="176"/>
      <c r="R58" s="176"/>
      <c r="S58" s="176"/>
      <c r="T58" s="176"/>
      <c r="U58" s="176"/>
      <c r="V58" s="176"/>
      <c r="W58" s="176"/>
      <c r="X58" s="176"/>
      <c r="Y58" s="176"/>
    </row>
    <row r="59" spans="1:28" s="178" customFormat="1" ht="22.05" customHeight="1" thickBot="1">
      <c r="C59" s="787" t="s">
        <v>318</v>
      </c>
      <c r="D59" s="787"/>
      <c r="E59" s="787"/>
      <c r="F59" s="787"/>
      <c r="G59" s="787"/>
      <c r="H59" s="787"/>
      <c r="I59" s="787"/>
      <c r="J59" s="787"/>
      <c r="K59" s="787"/>
      <c r="L59" s="787"/>
      <c r="M59" s="787"/>
      <c r="N59" s="787"/>
      <c r="O59" s="787"/>
      <c r="P59" s="787"/>
      <c r="Q59" s="787"/>
      <c r="R59" s="787"/>
      <c r="S59" s="787"/>
      <c r="T59" s="787"/>
      <c r="U59" s="787"/>
      <c r="V59" s="787"/>
      <c r="W59" s="787"/>
    </row>
    <row r="60" spans="1:28" ht="30.6" customHeight="1">
      <c r="B60" s="123"/>
      <c r="C60" s="733" t="s">
        <v>11</v>
      </c>
      <c r="D60" s="733"/>
      <c r="E60" s="733"/>
      <c r="F60" s="733"/>
      <c r="G60" s="124" t="s">
        <v>12</v>
      </c>
      <c r="H60" s="165" t="s">
        <v>13</v>
      </c>
      <c r="I60" s="782" t="s">
        <v>317</v>
      </c>
      <c r="J60" s="783"/>
      <c r="K60" s="734" t="s">
        <v>276</v>
      </c>
      <c r="L60" s="735"/>
      <c r="M60" s="166" t="s">
        <v>105</v>
      </c>
      <c r="N60" s="167"/>
      <c r="O60" s="733" t="s">
        <v>11</v>
      </c>
      <c r="P60" s="733"/>
      <c r="Q60" s="733"/>
      <c r="R60" s="733"/>
      <c r="S60" s="124" t="s">
        <v>12</v>
      </c>
      <c r="T60" s="165" t="s">
        <v>13</v>
      </c>
      <c r="U60" s="782" t="s">
        <v>317</v>
      </c>
      <c r="V60" s="783"/>
      <c r="W60" s="734" t="s">
        <v>276</v>
      </c>
      <c r="X60" s="735"/>
      <c r="Y60" s="166" t="s">
        <v>105</v>
      </c>
    </row>
    <row r="61" spans="1:28" s="117" customFormat="1" ht="19.05" customHeight="1">
      <c r="B61" s="129">
        <v>1</v>
      </c>
      <c r="C61" s="711"/>
      <c r="D61" s="712"/>
      <c r="E61" s="712"/>
      <c r="F61" s="713"/>
      <c r="G61" s="320"/>
      <c r="H61" s="3"/>
      <c r="I61" s="711"/>
      <c r="J61" s="713"/>
      <c r="K61" s="711"/>
      <c r="L61" s="713"/>
      <c r="M61" s="8"/>
      <c r="N61" s="168">
        <v>35</v>
      </c>
      <c r="O61" s="758"/>
      <c r="P61" s="758"/>
      <c r="Q61" s="758"/>
      <c r="R61" s="758"/>
      <c r="S61" s="320"/>
      <c r="T61" s="3"/>
      <c r="U61" s="711"/>
      <c r="V61" s="713"/>
      <c r="W61" s="711"/>
      <c r="X61" s="713"/>
      <c r="Y61" s="8"/>
      <c r="AA61" s="117" t="str">
        <f>CONCATENATE(G61,I61)</f>
        <v/>
      </c>
      <c r="AB61" s="117" t="str">
        <f>CONCATENATE(S61,U61)</f>
        <v/>
      </c>
    </row>
    <row r="62" spans="1:28" s="117" customFormat="1" ht="19.05" customHeight="1">
      <c r="B62" s="129">
        <v>2</v>
      </c>
      <c r="C62" s="711"/>
      <c r="D62" s="712"/>
      <c r="E62" s="712"/>
      <c r="F62" s="713"/>
      <c r="G62" s="320"/>
      <c r="H62" s="320"/>
      <c r="I62" s="711"/>
      <c r="J62" s="713"/>
      <c r="K62" s="711"/>
      <c r="L62" s="713"/>
      <c r="M62" s="8"/>
      <c r="N62" s="168">
        <v>36</v>
      </c>
      <c r="O62" s="758"/>
      <c r="P62" s="758"/>
      <c r="Q62" s="758"/>
      <c r="R62" s="758"/>
      <c r="S62" s="320"/>
      <c r="T62" s="320"/>
      <c r="U62" s="711"/>
      <c r="V62" s="713"/>
      <c r="W62" s="711"/>
      <c r="X62" s="713"/>
      <c r="Y62" s="8"/>
      <c r="AA62" s="117" t="str">
        <f t="shared" ref="AA62:AA94" si="5">CONCATENATE(G62,I62)</f>
        <v/>
      </c>
      <c r="AB62" s="117" t="str">
        <f t="shared" ref="AB62:AB94" si="6">CONCATENATE(S62,U62)</f>
        <v/>
      </c>
    </row>
    <row r="63" spans="1:28" s="117" customFormat="1" ht="19.05" customHeight="1">
      <c r="B63" s="129">
        <v>3</v>
      </c>
      <c r="C63" s="711"/>
      <c r="D63" s="712"/>
      <c r="E63" s="712"/>
      <c r="F63" s="713"/>
      <c r="G63" s="320"/>
      <c r="H63" s="320"/>
      <c r="I63" s="711"/>
      <c r="J63" s="713"/>
      <c r="K63" s="711"/>
      <c r="L63" s="713"/>
      <c r="M63" s="8"/>
      <c r="N63" s="168">
        <v>37</v>
      </c>
      <c r="O63" s="758"/>
      <c r="P63" s="758"/>
      <c r="Q63" s="758"/>
      <c r="R63" s="758"/>
      <c r="S63" s="320"/>
      <c r="T63" s="320"/>
      <c r="U63" s="711"/>
      <c r="V63" s="713"/>
      <c r="W63" s="711"/>
      <c r="X63" s="713"/>
      <c r="Y63" s="8"/>
      <c r="AA63" s="117" t="str">
        <f t="shared" si="5"/>
        <v/>
      </c>
      <c r="AB63" s="117" t="str">
        <f t="shared" si="6"/>
        <v/>
      </c>
    </row>
    <row r="64" spans="1:28" s="117" customFormat="1" ht="19.05" customHeight="1">
      <c r="B64" s="129">
        <v>4</v>
      </c>
      <c r="C64" s="711"/>
      <c r="D64" s="712"/>
      <c r="E64" s="712"/>
      <c r="F64" s="713"/>
      <c r="G64" s="320"/>
      <c r="H64" s="320"/>
      <c r="I64" s="711"/>
      <c r="J64" s="713"/>
      <c r="K64" s="711"/>
      <c r="L64" s="713"/>
      <c r="M64" s="8"/>
      <c r="N64" s="168">
        <v>38</v>
      </c>
      <c r="O64" s="758"/>
      <c r="P64" s="758"/>
      <c r="Q64" s="758"/>
      <c r="R64" s="758"/>
      <c r="S64" s="320"/>
      <c r="T64" s="320"/>
      <c r="U64" s="711"/>
      <c r="V64" s="713"/>
      <c r="W64" s="711"/>
      <c r="X64" s="713"/>
      <c r="Y64" s="8"/>
      <c r="AA64" s="117" t="str">
        <f t="shared" si="5"/>
        <v/>
      </c>
      <c r="AB64" s="117" t="str">
        <f t="shared" si="6"/>
        <v/>
      </c>
    </row>
    <row r="65" spans="2:28" s="117" customFormat="1" ht="19.05" customHeight="1">
      <c r="B65" s="129">
        <v>5</v>
      </c>
      <c r="C65" s="758"/>
      <c r="D65" s="758"/>
      <c r="E65" s="758"/>
      <c r="F65" s="758"/>
      <c r="G65" s="320"/>
      <c r="H65" s="320"/>
      <c r="I65" s="711"/>
      <c r="J65" s="713"/>
      <c r="K65" s="711"/>
      <c r="L65" s="713"/>
      <c r="M65" s="8"/>
      <c r="N65" s="168">
        <v>39</v>
      </c>
      <c r="O65" s="758"/>
      <c r="P65" s="758"/>
      <c r="Q65" s="758"/>
      <c r="R65" s="758"/>
      <c r="S65" s="320"/>
      <c r="T65" s="320"/>
      <c r="U65" s="711"/>
      <c r="V65" s="713"/>
      <c r="W65" s="711"/>
      <c r="X65" s="713"/>
      <c r="Y65" s="8"/>
      <c r="AA65" s="117" t="str">
        <f t="shared" si="5"/>
        <v/>
      </c>
      <c r="AB65" s="117" t="str">
        <f t="shared" si="6"/>
        <v/>
      </c>
    </row>
    <row r="66" spans="2:28" s="117" customFormat="1" ht="19.05" customHeight="1" thickBot="1">
      <c r="B66" s="129">
        <v>6</v>
      </c>
      <c r="C66" s="758"/>
      <c r="D66" s="758"/>
      <c r="E66" s="758"/>
      <c r="F66" s="758"/>
      <c r="G66" s="320"/>
      <c r="H66" s="320"/>
      <c r="I66" s="711"/>
      <c r="J66" s="713"/>
      <c r="K66" s="711"/>
      <c r="L66" s="713"/>
      <c r="M66" s="8"/>
      <c r="N66" s="169">
        <v>40</v>
      </c>
      <c r="O66" s="762"/>
      <c r="P66" s="762"/>
      <c r="Q66" s="762"/>
      <c r="R66" s="762"/>
      <c r="S66" s="322"/>
      <c r="T66" s="322"/>
      <c r="U66" s="720"/>
      <c r="V66" s="722"/>
      <c r="W66" s="720"/>
      <c r="X66" s="722"/>
      <c r="Y66" s="9"/>
      <c r="AA66" s="117" t="str">
        <f t="shared" si="5"/>
        <v/>
      </c>
      <c r="AB66" s="117" t="str">
        <f t="shared" si="6"/>
        <v/>
      </c>
    </row>
    <row r="67" spans="2:28" s="117" customFormat="1" ht="19.05" customHeight="1">
      <c r="B67" s="129">
        <v>7</v>
      </c>
      <c r="C67" s="758"/>
      <c r="D67" s="758"/>
      <c r="E67" s="758"/>
      <c r="F67" s="758"/>
      <c r="G67" s="320"/>
      <c r="H67" s="3"/>
      <c r="I67" s="711"/>
      <c r="J67" s="713"/>
      <c r="K67" s="711"/>
      <c r="L67" s="713"/>
      <c r="M67" s="8"/>
      <c r="N67" s="170">
        <v>41</v>
      </c>
      <c r="O67" s="763"/>
      <c r="P67" s="763"/>
      <c r="Q67" s="763"/>
      <c r="R67" s="763"/>
      <c r="S67" s="321"/>
      <c r="T67" s="321"/>
      <c r="U67" s="760"/>
      <c r="V67" s="761"/>
      <c r="W67" s="756"/>
      <c r="X67" s="757"/>
      <c r="Y67" s="11"/>
      <c r="AA67" s="117" t="str">
        <f t="shared" si="5"/>
        <v/>
      </c>
      <c r="AB67" s="117" t="str">
        <f t="shared" si="6"/>
        <v/>
      </c>
    </row>
    <row r="68" spans="2:28" s="117" customFormat="1" ht="19.05" customHeight="1">
      <c r="B68" s="129">
        <v>8</v>
      </c>
      <c r="C68" s="758"/>
      <c r="D68" s="758"/>
      <c r="E68" s="758"/>
      <c r="F68" s="758"/>
      <c r="G68" s="320"/>
      <c r="H68" s="320"/>
      <c r="I68" s="711"/>
      <c r="J68" s="713"/>
      <c r="K68" s="711"/>
      <c r="L68" s="713"/>
      <c r="M68" s="8"/>
      <c r="N68" s="168">
        <v>42</v>
      </c>
      <c r="O68" s="758"/>
      <c r="P68" s="758"/>
      <c r="Q68" s="758"/>
      <c r="R68" s="758"/>
      <c r="S68" s="320"/>
      <c r="T68" s="320"/>
      <c r="U68" s="711"/>
      <c r="V68" s="713"/>
      <c r="W68" s="711"/>
      <c r="X68" s="713"/>
      <c r="Y68" s="8"/>
      <c r="AA68" s="117" t="str">
        <f t="shared" si="5"/>
        <v/>
      </c>
      <c r="AB68" s="117" t="str">
        <f t="shared" si="6"/>
        <v/>
      </c>
    </row>
    <row r="69" spans="2:28" s="117" customFormat="1" ht="19.05" customHeight="1">
      <c r="B69" s="129">
        <v>9</v>
      </c>
      <c r="C69" s="758"/>
      <c r="D69" s="758"/>
      <c r="E69" s="758"/>
      <c r="F69" s="758"/>
      <c r="G69" s="320"/>
      <c r="H69" s="320"/>
      <c r="I69" s="711"/>
      <c r="J69" s="713"/>
      <c r="K69" s="711"/>
      <c r="L69" s="713"/>
      <c r="M69" s="8"/>
      <c r="N69" s="168">
        <v>43</v>
      </c>
      <c r="O69" s="758"/>
      <c r="P69" s="758"/>
      <c r="Q69" s="758"/>
      <c r="R69" s="758"/>
      <c r="S69" s="320"/>
      <c r="T69" s="320"/>
      <c r="U69" s="711"/>
      <c r="V69" s="713"/>
      <c r="W69" s="711"/>
      <c r="X69" s="713"/>
      <c r="Y69" s="8"/>
      <c r="AA69" s="117" t="str">
        <f t="shared" si="5"/>
        <v/>
      </c>
      <c r="AB69" s="117" t="str">
        <f t="shared" si="6"/>
        <v/>
      </c>
    </row>
    <row r="70" spans="2:28" s="117" customFormat="1" ht="19.05" customHeight="1" thickBot="1">
      <c r="B70" s="133">
        <v>10</v>
      </c>
      <c r="C70" s="762"/>
      <c r="D70" s="762"/>
      <c r="E70" s="762"/>
      <c r="F70" s="762"/>
      <c r="G70" s="322"/>
      <c r="H70" s="322"/>
      <c r="I70" s="720"/>
      <c r="J70" s="722"/>
      <c r="K70" s="720"/>
      <c r="L70" s="722"/>
      <c r="M70" s="9"/>
      <c r="N70" s="168">
        <v>44</v>
      </c>
      <c r="O70" s="758"/>
      <c r="P70" s="758"/>
      <c r="Q70" s="758"/>
      <c r="R70" s="758"/>
      <c r="S70" s="320"/>
      <c r="T70" s="320"/>
      <c r="U70" s="711"/>
      <c r="V70" s="713"/>
      <c r="W70" s="711"/>
      <c r="X70" s="713"/>
      <c r="Y70" s="8"/>
      <c r="AA70" s="117" t="str">
        <f t="shared" si="5"/>
        <v/>
      </c>
      <c r="AB70" s="117" t="str">
        <f t="shared" si="6"/>
        <v/>
      </c>
    </row>
    <row r="71" spans="2:28" s="117" customFormat="1" ht="19.05" customHeight="1">
      <c r="B71" s="139">
        <v>11</v>
      </c>
      <c r="C71" s="763"/>
      <c r="D71" s="763"/>
      <c r="E71" s="763"/>
      <c r="F71" s="763"/>
      <c r="G71" s="321"/>
      <c r="H71" s="321"/>
      <c r="I71" s="760"/>
      <c r="J71" s="761"/>
      <c r="K71" s="756"/>
      <c r="L71" s="757"/>
      <c r="M71" s="10"/>
      <c r="N71" s="168">
        <v>45</v>
      </c>
      <c r="O71" s="758"/>
      <c r="P71" s="758"/>
      <c r="Q71" s="758"/>
      <c r="R71" s="758"/>
      <c r="S71" s="320"/>
      <c r="T71" s="321"/>
      <c r="U71" s="711"/>
      <c r="V71" s="713"/>
      <c r="W71" s="756"/>
      <c r="X71" s="757"/>
      <c r="Y71" s="11"/>
      <c r="AA71" s="117" t="str">
        <f t="shared" si="5"/>
        <v/>
      </c>
      <c r="AB71" s="117" t="str">
        <f t="shared" si="6"/>
        <v/>
      </c>
    </row>
    <row r="72" spans="2:28" s="117" customFormat="1" ht="19.05" customHeight="1">
      <c r="B72" s="129">
        <v>12</v>
      </c>
      <c r="C72" s="758"/>
      <c r="D72" s="758"/>
      <c r="E72" s="758"/>
      <c r="F72" s="758"/>
      <c r="G72" s="320"/>
      <c r="H72" s="320"/>
      <c r="I72" s="711"/>
      <c r="J72" s="713"/>
      <c r="K72" s="711"/>
      <c r="L72" s="713"/>
      <c r="M72" s="8"/>
      <c r="N72" s="168">
        <v>46</v>
      </c>
      <c r="O72" s="758"/>
      <c r="P72" s="758"/>
      <c r="Q72" s="758"/>
      <c r="R72" s="758"/>
      <c r="S72" s="320"/>
      <c r="T72" s="320"/>
      <c r="U72" s="711"/>
      <c r="V72" s="713"/>
      <c r="W72" s="711"/>
      <c r="X72" s="713"/>
      <c r="Y72" s="8"/>
      <c r="AA72" s="117" t="str">
        <f t="shared" si="5"/>
        <v/>
      </c>
      <c r="AB72" s="117" t="str">
        <f t="shared" si="6"/>
        <v/>
      </c>
    </row>
    <row r="73" spans="2:28" s="117" customFormat="1" ht="19.05" customHeight="1">
      <c r="B73" s="129">
        <v>13</v>
      </c>
      <c r="C73" s="758"/>
      <c r="D73" s="758"/>
      <c r="E73" s="758"/>
      <c r="F73" s="758"/>
      <c r="G73" s="320"/>
      <c r="H73" s="320"/>
      <c r="I73" s="711"/>
      <c r="J73" s="713"/>
      <c r="K73" s="711"/>
      <c r="L73" s="713"/>
      <c r="M73" s="8"/>
      <c r="N73" s="168">
        <v>47</v>
      </c>
      <c r="O73" s="758"/>
      <c r="P73" s="758"/>
      <c r="Q73" s="758"/>
      <c r="R73" s="758"/>
      <c r="S73" s="320"/>
      <c r="T73" s="320"/>
      <c r="U73" s="711"/>
      <c r="V73" s="713"/>
      <c r="W73" s="711"/>
      <c r="X73" s="713"/>
      <c r="Y73" s="8"/>
      <c r="AA73" s="117" t="str">
        <f t="shared" si="5"/>
        <v/>
      </c>
      <c r="AB73" s="117" t="str">
        <f t="shared" si="6"/>
        <v/>
      </c>
    </row>
    <row r="74" spans="2:28" s="117" customFormat="1" ht="19.05" customHeight="1">
      <c r="B74" s="129">
        <v>14</v>
      </c>
      <c r="C74" s="758"/>
      <c r="D74" s="758"/>
      <c r="E74" s="758"/>
      <c r="F74" s="758"/>
      <c r="G74" s="320"/>
      <c r="H74" s="320"/>
      <c r="I74" s="711"/>
      <c r="J74" s="713"/>
      <c r="K74" s="711"/>
      <c r="L74" s="713"/>
      <c r="M74" s="8"/>
      <c r="N74" s="168">
        <v>48</v>
      </c>
      <c r="O74" s="758"/>
      <c r="P74" s="758"/>
      <c r="Q74" s="758"/>
      <c r="R74" s="758"/>
      <c r="S74" s="320"/>
      <c r="T74" s="320"/>
      <c r="U74" s="711"/>
      <c r="V74" s="713"/>
      <c r="W74" s="711"/>
      <c r="X74" s="713"/>
      <c r="Y74" s="8"/>
      <c r="AA74" s="117" t="str">
        <f t="shared" si="5"/>
        <v/>
      </c>
      <c r="AB74" s="117" t="str">
        <f t="shared" si="6"/>
        <v/>
      </c>
    </row>
    <row r="75" spans="2:28" s="117" customFormat="1" ht="19.05" customHeight="1">
      <c r="B75" s="129">
        <v>15</v>
      </c>
      <c r="C75" s="758"/>
      <c r="D75" s="758"/>
      <c r="E75" s="758"/>
      <c r="F75" s="758"/>
      <c r="G75" s="320"/>
      <c r="H75" s="320"/>
      <c r="I75" s="711"/>
      <c r="J75" s="713"/>
      <c r="K75" s="711"/>
      <c r="L75" s="713"/>
      <c r="M75" s="8"/>
      <c r="N75" s="168">
        <v>49</v>
      </c>
      <c r="O75" s="758"/>
      <c r="P75" s="758"/>
      <c r="Q75" s="758"/>
      <c r="R75" s="758"/>
      <c r="S75" s="320"/>
      <c r="T75" s="320"/>
      <c r="U75" s="711"/>
      <c r="V75" s="713"/>
      <c r="W75" s="711"/>
      <c r="X75" s="713"/>
      <c r="Y75" s="8"/>
      <c r="AA75" s="117" t="str">
        <f t="shared" si="5"/>
        <v/>
      </c>
      <c r="AB75" s="117" t="str">
        <f t="shared" si="6"/>
        <v/>
      </c>
    </row>
    <row r="76" spans="2:28" s="117" customFormat="1" ht="19.05" customHeight="1" thickBot="1">
      <c r="B76" s="129">
        <v>16</v>
      </c>
      <c r="C76" s="758"/>
      <c r="D76" s="758"/>
      <c r="E76" s="758"/>
      <c r="F76" s="758"/>
      <c r="G76" s="320"/>
      <c r="H76" s="320"/>
      <c r="I76" s="711"/>
      <c r="J76" s="713"/>
      <c r="K76" s="711"/>
      <c r="L76" s="713"/>
      <c r="M76" s="8"/>
      <c r="N76" s="169">
        <v>50</v>
      </c>
      <c r="O76" s="762"/>
      <c r="P76" s="762"/>
      <c r="Q76" s="762"/>
      <c r="R76" s="762"/>
      <c r="S76" s="322"/>
      <c r="T76" s="322"/>
      <c r="U76" s="720"/>
      <c r="V76" s="722"/>
      <c r="W76" s="720"/>
      <c r="X76" s="722"/>
      <c r="Y76" s="9"/>
      <c r="AA76" s="117" t="str">
        <f t="shared" si="5"/>
        <v/>
      </c>
      <c r="AB76" s="117" t="str">
        <f t="shared" si="6"/>
        <v/>
      </c>
    </row>
    <row r="77" spans="2:28" s="117" customFormat="1" ht="19.05" customHeight="1">
      <c r="B77" s="129">
        <v>17</v>
      </c>
      <c r="C77" s="758"/>
      <c r="D77" s="758"/>
      <c r="E77" s="758"/>
      <c r="F77" s="758"/>
      <c r="G77" s="320"/>
      <c r="H77" s="320"/>
      <c r="I77" s="711"/>
      <c r="J77" s="713"/>
      <c r="K77" s="711"/>
      <c r="L77" s="713"/>
      <c r="M77" s="8"/>
      <c r="N77" s="170">
        <v>51</v>
      </c>
      <c r="O77" s="763"/>
      <c r="P77" s="763"/>
      <c r="Q77" s="763"/>
      <c r="R77" s="763"/>
      <c r="S77" s="321"/>
      <c r="T77" s="321"/>
      <c r="U77" s="760"/>
      <c r="V77" s="761"/>
      <c r="W77" s="756"/>
      <c r="X77" s="757"/>
      <c r="Y77" s="11"/>
      <c r="AA77" s="117" t="str">
        <f t="shared" si="5"/>
        <v/>
      </c>
      <c r="AB77" s="117" t="str">
        <f t="shared" si="6"/>
        <v/>
      </c>
    </row>
    <row r="78" spans="2:28" s="117" customFormat="1" ht="19.05" customHeight="1">
      <c r="B78" s="129">
        <v>18</v>
      </c>
      <c r="C78" s="758"/>
      <c r="D78" s="758"/>
      <c r="E78" s="758"/>
      <c r="F78" s="758"/>
      <c r="G78" s="320"/>
      <c r="H78" s="320"/>
      <c r="I78" s="711"/>
      <c r="J78" s="713"/>
      <c r="K78" s="711"/>
      <c r="L78" s="713"/>
      <c r="M78" s="8"/>
      <c r="N78" s="168">
        <v>52</v>
      </c>
      <c r="O78" s="758"/>
      <c r="P78" s="758"/>
      <c r="Q78" s="758"/>
      <c r="R78" s="758"/>
      <c r="S78" s="320"/>
      <c r="T78" s="320"/>
      <c r="U78" s="711"/>
      <c r="V78" s="713"/>
      <c r="W78" s="711"/>
      <c r="X78" s="713"/>
      <c r="Y78" s="8"/>
      <c r="AA78" s="117" t="str">
        <f t="shared" si="5"/>
        <v/>
      </c>
      <c r="AB78" s="117" t="str">
        <f t="shared" si="6"/>
        <v/>
      </c>
    </row>
    <row r="79" spans="2:28" s="117" customFormat="1" ht="19.05" customHeight="1">
      <c r="B79" s="129">
        <v>19</v>
      </c>
      <c r="C79" s="758"/>
      <c r="D79" s="758"/>
      <c r="E79" s="758"/>
      <c r="F79" s="758"/>
      <c r="G79" s="320"/>
      <c r="H79" s="320"/>
      <c r="I79" s="711"/>
      <c r="J79" s="713"/>
      <c r="K79" s="711"/>
      <c r="L79" s="713"/>
      <c r="M79" s="8"/>
      <c r="N79" s="168">
        <v>53</v>
      </c>
      <c r="O79" s="758"/>
      <c r="P79" s="758"/>
      <c r="Q79" s="758"/>
      <c r="R79" s="758"/>
      <c r="S79" s="320"/>
      <c r="T79" s="320"/>
      <c r="U79" s="711"/>
      <c r="V79" s="713"/>
      <c r="W79" s="711"/>
      <c r="X79" s="713"/>
      <c r="Y79" s="8"/>
      <c r="AA79" s="117" t="str">
        <f t="shared" si="5"/>
        <v/>
      </c>
      <c r="AB79" s="117" t="str">
        <f t="shared" si="6"/>
        <v/>
      </c>
    </row>
    <row r="80" spans="2:28" s="117" customFormat="1" ht="19.05" customHeight="1" thickBot="1">
      <c r="B80" s="133">
        <v>20</v>
      </c>
      <c r="C80" s="762"/>
      <c r="D80" s="762"/>
      <c r="E80" s="762"/>
      <c r="F80" s="762"/>
      <c r="G80" s="322"/>
      <c r="H80" s="322"/>
      <c r="I80" s="720"/>
      <c r="J80" s="722"/>
      <c r="K80" s="720"/>
      <c r="L80" s="722"/>
      <c r="M80" s="9"/>
      <c r="N80" s="168">
        <v>54</v>
      </c>
      <c r="O80" s="758"/>
      <c r="P80" s="758"/>
      <c r="Q80" s="758"/>
      <c r="R80" s="758"/>
      <c r="S80" s="320"/>
      <c r="T80" s="320"/>
      <c r="U80" s="711"/>
      <c r="V80" s="713"/>
      <c r="W80" s="711"/>
      <c r="X80" s="713"/>
      <c r="Y80" s="8"/>
      <c r="AA80" s="117" t="str">
        <f t="shared" si="5"/>
        <v/>
      </c>
      <c r="AB80" s="117" t="str">
        <f t="shared" si="6"/>
        <v/>
      </c>
    </row>
    <row r="81" spans="2:28" s="117" customFormat="1" ht="19.05" customHeight="1">
      <c r="B81" s="139">
        <v>21</v>
      </c>
      <c r="C81" s="763"/>
      <c r="D81" s="763"/>
      <c r="E81" s="763"/>
      <c r="F81" s="763"/>
      <c r="G81" s="321"/>
      <c r="H81" s="321"/>
      <c r="I81" s="760"/>
      <c r="J81" s="761"/>
      <c r="K81" s="756"/>
      <c r="L81" s="757"/>
      <c r="M81" s="10"/>
      <c r="N81" s="168">
        <v>55</v>
      </c>
      <c r="O81" s="758"/>
      <c r="P81" s="758"/>
      <c r="Q81" s="758"/>
      <c r="R81" s="758"/>
      <c r="S81" s="320"/>
      <c r="T81" s="321"/>
      <c r="U81" s="711"/>
      <c r="V81" s="713"/>
      <c r="W81" s="756"/>
      <c r="X81" s="757"/>
      <c r="Y81" s="11"/>
      <c r="AA81" s="117" t="str">
        <f t="shared" si="5"/>
        <v/>
      </c>
      <c r="AB81" s="117" t="str">
        <f t="shared" si="6"/>
        <v/>
      </c>
    </row>
    <row r="82" spans="2:28" s="117" customFormat="1" ht="19.05" customHeight="1">
      <c r="B82" s="129">
        <v>22</v>
      </c>
      <c r="C82" s="758"/>
      <c r="D82" s="758"/>
      <c r="E82" s="758"/>
      <c r="F82" s="758"/>
      <c r="G82" s="320"/>
      <c r="H82" s="320"/>
      <c r="I82" s="711"/>
      <c r="J82" s="713"/>
      <c r="K82" s="711"/>
      <c r="L82" s="713"/>
      <c r="M82" s="8"/>
      <c r="N82" s="168">
        <v>56</v>
      </c>
      <c r="O82" s="758"/>
      <c r="P82" s="758"/>
      <c r="Q82" s="758"/>
      <c r="R82" s="758"/>
      <c r="S82" s="320"/>
      <c r="T82" s="320"/>
      <c r="U82" s="711"/>
      <c r="V82" s="713"/>
      <c r="W82" s="711"/>
      <c r="X82" s="713"/>
      <c r="Y82" s="8"/>
      <c r="AA82" s="117" t="str">
        <f t="shared" si="5"/>
        <v/>
      </c>
      <c r="AB82" s="117" t="str">
        <f t="shared" si="6"/>
        <v/>
      </c>
    </row>
    <row r="83" spans="2:28" s="117" customFormat="1" ht="19.05" customHeight="1">
      <c r="B83" s="129">
        <v>23</v>
      </c>
      <c r="C83" s="758"/>
      <c r="D83" s="758"/>
      <c r="E83" s="758"/>
      <c r="F83" s="758"/>
      <c r="G83" s="320"/>
      <c r="H83" s="320"/>
      <c r="I83" s="711"/>
      <c r="J83" s="713"/>
      <c r="K83" s="711"/>
      <c r="L83" s="713"/>
      <c r="M83" s="8"/>
      <c r="N83" s="168">
        <v>57</v>
      </c>
      <c r="O83" s="758"/>
      <c r="P83" s="758"/>
      <c r="Q83" s="758"/>
      <c r="R83" s="758"/>
      <c r="S83" s="320"/>
      <c r="T83" s="320"/>
      <c r="U83" s="711"/>
      <c r="V83" s="713"/>
      <c r="W83" s="711"/>
      <c r="X83" s="713"/>
      <c r="Y83" s="8"/>
      <c r="AA83" s="117" t="str">
        <f t="shared" si="5"/>
        <v/>
      </c>
      <c r="AB83" s="117" t="str">
        <f t="shared" si="6"/>
        <v/>
      </c>
    </row>
    <row r="84" spans="2:28" s="117" customFormat="1" ht="19.05" customHeight="1">
      <c r="B84" s="129">
        <v>24</v>
      </c>
      <c r="C84" s="758"/>
      <c r="D84" s="758"/>
      <c r="E84" s="758"/>
      <c r="F84" s="758"/>
      <c r="G84" s="320"/>
      <c r="H84" s="320"/>
      <c r="I84" s="711"/>
      <c r="J84" s="713"/>
      <c r="K84" s="711"/>
      <c r="L84" s="713"/>
      <c r="M84" s="8"/>
      <c r="N84" s="168">
        <v>58</v>
      </c>
      <c r="O84" s="758"/>
      <c r="P84" s="758"/>
      <c r="Q84" s="758"/>
      <c r="R84" s="758"/>
      <c r="S84" s="320"/>
      <c r="T84" s="320"/>
      <c r="U84" s="711"/>
      <c r="V84" s="713"/>
      <c r="W84" s="711"/>
      <c r="X84" s="713"/>
      <c r="Y84" s="8"/>
      <c r="AA84" s="117" t="str">
        <f t="shared" si="5"/>
        <v/>
      </c>
      <c r="AB84" s="117" t="str">
        <f t="shared" si="6"/>
        <v/>
      </c>
    </row>
    <row r="85" spans="2:28" s="117" customFormat="1" ht="19.05" customHeight="1">
      <c r="B85" s="129">
        <v>25</v>
      </c>
      <c r="C85" s="758"/>
      <c r="D85" s="758"/>
      <c r="E85" s="758"/>
      <c r="F85" s="758"/>
      <c r="G85" s="320"/>
      <c r="H85" s="320"/>
      <c r="I85" s="711"/>
      <c r="J85" s="713"/>
      <c r="K85" s="711"/>
      <c r="L85" s="713"/>
      <c r="M85" s="8"/>
      <c r="N85" s="168">
        <v>59</v>
      </c>
      <c r="O85" s="758"/>
      <c r="P85" s="758"/>
      <c r="Q85" s="758"/>
      <c r="R85" s="758"/>
      <c r="S85" s="320"/>
      <c r="T85" s="320"/>
      <c r="U85" s="711"/>
      <c r="V85" s="713"/>
      <c r="W85" s="711"/>
      <c r="X85" s="713"/>
      <c r="Y85" s="8"/>
      <c r="AA85" s="117" t="str">
        <f t="shared" si="5"/>
        <v/>
      </c>
      <c r="AB85" s="117" t="str">
        <f t="shared" si="6"/>
        <v/>
      </c>
    </row>
    <row r="86" spans="2:28" s="117" customFormat="1" ht="19.05" customHeight="1" thickBot="1">
      <c r="B86" s="129">
        <v>26</v>
      </c>
      <c r="C86" s="758"/>
      <c r="D86" s="758"/>
      <c r="E86" s="758"/>
      <c r="F86" s="758"/>
      <c r="G86" s="320"/>
      <c r="H86" s="320"/>
      <c r="I86" s="711"/>
      <c r="J86" s="713"/>
      <c r="K86" s="711"/>
      <c r="L86" s="713"/>
      <c r="M86" s="8"/>
      <c r="N86" s="169">
        <v>60</v>
      </c>
      <c r="O86" s="762"/>
      <c r="P86" s="762"/>
      <c r="Q86" s="762"/>
      <c r="R86" s="762"/>
      <c r="S86" s="322"/>
      <c r="T86" s="322"/>
      <c r="U86" s="720"/>
      <c r="V86" s="722"/>
      <c r="W86" s="720"/>
      <c r="X86" s="722"/>
      <c r="Y86" s="9"/>
      <c r="AA86" s="117" t="str">
        <f t="shared" si="5"/>
        <v/>
      </c>
      <c r="AB86" s="117" t="str">
        <f t="shared" si="6"/>
        <v/>
      </c>
    </row>
    <row r="87" spans="2:28" s="117" customFormat="1" ht="19.05" customHeight="1">
      <c r="B87" s="129">
        <v>27</v>
      </c>
      <c r="C87" s="758"/>
      <c r="D87" s="758"/>
      <c r="E87" s="758"/>
      <c r="F87" s="758"/>
      <c r="G87" s="320"/>
      <c r="H87" s="320"/>
      <c r="I87" s="711"/>
      <c r="J87" s="713"/>
      <c r="K87" s="711"/>
      <c r="L87" s="713"/>
      <c r="M87" s="8"/>
      <c r="N87" s="170">
        <v>61</v>
      </c>
      <c r="O87" s="763"/>
      <c r="P87" s="763"/>
      <c r="Q87" s="763"/>
      <c r="R87" s="763"/>
      <c r="S87" s="321"/>
      <c r="T87" s="321"/>
      <c r="U87" s="760"/>
      <c r="V87" s="761"/>
      <c r="W87" s="756"/>
      <c r="X87" s="757"/>
      <c r="Y87" s="11"/>
      <c r="AA87" s="117" t="str">
        <f t="shared" si="5"/>
        <v/>
      </c>
      <c r="AB87" s="117" t="str">
        <f t="shared" si="6"/>
        <v/>
      </c>
    </row>
    <row r="88" spans="2:28" s="117" customFormat="1" ht="19.05" customHeight="1">
      <c r="B88" s="129">
        <v>28</v>
      </c>
      <c r="C88" s="758"/>
      <c r="D88" s="758"/>
      <c r="E88" s="758"/>
      <c r="F88" s="758"/>
      <c r="G88" s="320"/>
      <c r="H88" s="320"/>
      <c r="I88" s="711"/>
      <c r="J88" s="713"/>
      <c r="K88" s="711"/>
      <c r="L88" s="713"/>
      <c r="M88" s="8"/>
      <c r="N88" s="168">
        <v>62</v>
      </c>
      <c r="O88" s="758"/>
      <c r="P88" s="758"/>
      <c r="Q88" s="758"/>
      <c r="R88" s="758"/>
      <c r="S88" s="320"/>
      <c r="T88" s="320"/>
      <c r="U88" s="711"/>
      <c r="V88" s="713"/>
      <c r="W88" s="711"/>
      <c r="X88" s="713"/>
      <c r="Y88" s="8"/>
      <c r="AA88" s="117" t="str">
        <f t="shared" si="5"/>
        <v/>
      </c>
      <c r="AB88" s="117" t="str">
        <f t="shared" si="6"/>
        <v/>
      </c>
    </row>
    <row r="89" spans="2:28" s="117" customFormat="1" ht="19.05" customHeight="1">
      <c r="B89" s="129">
        <v>29</v>
      </c>
      <c r="C89" s="758"/>
      <c r="D89" s="758"/>
      <c r="E89" s="758"/>
      <c r="F89" s="758"/>
      <c r="G89" s="320"/>
      <c r="H89" s="320"/>
      <c r="I89" s="711"/>
      <c r="J89" s="713"/>
      <c r="K89" s="711"/>
      <c r="L89" s="713"/>
      <c r="M89" s="8"/>
      <c r="N89" s="168">
        <v>63</v>
      </c>
      <c r="O89" s="758"/>
      <c r="P89" s="758"/>
      <c r="Q89" s="758"/>
      <c r="R89" s="758"/>
      <c r="S89" s="320"/>
      <c r="T89" s="320"/>
      <c r="U89" s="711"/>
      <c r="V89" s="713"/>
      <c r="W89" s="711"/>
      <c r="X89" s="713"/>
      <c r="Y89" s="8"/>
      <c r="AA89" s="117" t="str">
        <f t="shared" si="5"/>
        <v/>
      </c>
      <c r="AB89" s="117" t="str">
        <f t="shared" si="6"/>
        <v/>
      </c>
    </row>
    <row r="90" spans="2:28" s="117" customFormat="1" ht="19.05" customHeight="1" thickBot="1">
      <c r="B90" s="133">
        <v>30</v>
      </c>
      <c r="C90" s="762"/>
      <c r="D90" s="762"/>
      <c r="E90" s="762"/>
      <c r="F90" s="762"/>
      <c r="G90" s="322"/>
      <c r="H90" s="322"/>
      <c r="I90" s="720"/>
      <c r="J90" s="722"/>
      <c r="K90" s="720"/>
      <c r="L90" s="722"/>
      <c r="M90" s="9"/>
      <c r="N90" s="168">
        <v>64</v>
      </c>
      <c r="O90" s="758"/>
      <c r="P90" s="758"/>
      <c r="Q90" s="758"/>
      <c r="R90" s="758"/>
      <c r="S90" s="320"/>
      <c r="T90" s="320"/>
      <c r="U90" s="711"/>
      <c r="V90" s="713"/>
      <c r="W90" s="711"/>
      <c r="X90" s="713"/>
      <c r="Y90" s="8"/>
      <c r="AA90" s="117" t="str">
        <f t="shared" si="5"/>
        <v/>
      </c>
      <c r="AB90" s="117" t="str">
        <f t="shared" si="6"/>
        <v/>
      </c>
    </row>
    <row r="91" spans="2:28" s="117" customFormat="1" ht="19.05" customHeight="1">
      <c r="B91" s="139">
        <v>31</v>
      </c>
      <c r="C91" s="763"/>
      <c r="D91" s="763"/>
      <c r="E91" s="763"/>
      <c r="F91" s="763"/>
      <c r="G91" s="321"/>
      <c r="H91" s="321"/>
      <c r="I91" s="760"/>
      <c r="J91" s="761"/>
      <c r="K91" s="756"/>
      <c r="L91" s="757"/>
      <c r="M91" s="10"/>
      <c r="N91" s="168">
        <v>65</v>
      </c>
      <c r="O91" s="758"/>
      <c r="P91" s="758"/>
      <c r="Q91" s="758"/>
      <c r="R91" s="758"/>
      <c r="S91" s="320"/>
      <c r="T91" s="321"/>
      <c r="U91" s="711"/>
      <c r="V91" s="713"/>
      <c r="W91" s="756"/>
      <c r="X91" s="757"/>
      <c r="Y91" s="11"/>
      <c r="AA91" s="117" t="str">
        <f t="shared" si="5"/>
        <v/>
      </c>
      <c r="AB91" s="117" t="str">
        <f t="shared" si="6"/>
        <v/>
      </c>
    </row>
    <row r="92" spans="2:28" s="117" customFormat="1" ht="19.05" customHeight="1">
      <c r="B92" s="129">
        <v>32</v>
      </c>
      <c r="C92" s="758"/>
      <c r="D92" s="758"/>
      <c r="E92" s="758"/>
      <c r="F92" s="758"/>
      <c r="G92" s="320"/>
      <c r="H92" s="320"/>
      <c r="I92" s="711"/>
      <c r="J92" s="713"/>
      <c r="K92" s="711"/>
      <c r="L92" s="713"/>
      <c r="M92" s="8"/>
      <c r="N92" s="168">
        <v>66</v>
      </c>
      <c r="O92" s="758"/>
      <c r="P92" s="758"/>
      <c r="Q92" s="758"/>
      <c r="R92" s="758"/>
      <c r="S92" s="320"/>
      <c r="T92" s="320"/>
      <c r="U92" s="711"/>
      <c r="V92" s="713"/>
      <c r="W92" s="711"/>
      <c r="X92" s="713"/>
      <c r="Y92" s="8"/>
      <c r="AA92" s="117" t="str">
        <f t="shared" si="5"/>
        <v/>
      </c>
      <c r="AB92" s="117" t="str">
        <f t="shared" si="6"/>
        <v/>
      </c>
    </row>
    <row r="93" spans="2:28" s="117" customFormat="1" ht="19.05" customHeight="1">
      <c r="B93" s="129">
        <v>33</v>
      </c>
      <c r="C93" s="758"/>
      <c r="D93" s="758"/>
      <c r="E93" s="758"/>
      <c r="F93" s="758"/>
      <c r="G93" s="320"/>
      <c r="H93" s="320"/>
      <c r="I93" s="711"/>
      <c r="J93" s="713"/>
      <c r="K93" s="711"/>
      <c r="L93" s="713"/>
      <c r="M93" s="8"/>
      <c r="N93" s="168">
        <v>67</v>
      </c>
      <c r="O93" s="758"/>
      <c r="P93" s="758"/>
      <c r="Q93" s="758"/>
      <c r="R93" s="758"/>
      <c r="S93" s="320"/>
      <c r="T93" s="320"/>
      <c r="U93" s="711"/>
      <c r="V93" s="713"/>
      <c r="W93" s="711"/>
      <c r="X93" s="713"/>
      <c r="Y93" s="8"/>
      <c r="AA93" s="117" t="str">
        <f t="shared" si="5"/>
        <v/>
      </c>
      <c r="AB93" s="117" t="str">
        <f t="shared" si="6"/>
        <v/>
      </c>
    </row>
    <row r="94" spans="2:28" s="117" customFormat="1" ht="19.05" customHeight="1" thickBot="1">
      <c r="B94" s="133">
        <v>34</v>
      </c>
      <c r="C94" s="762"/>
      <c r="D94" s="762"/>
      <c r="E94" s="762"/>
      <c r="F94" s="762"/>
      <c r="G94" s="322"/>
      <c r="H94" s="322"/>
      <c r="I94" s="720"/>
      <c r="J94" s="722"/>
      <c r="K94" s="720"/>
      <c r="L94" s="722"/>
      <c r="M94" s="9"/>
      <c r="N94" s="169">
        <v>68</v>
      </c>
      <c r="O94" s="762"/>
      <c r="P94" s="762"/>
      <c r="Q94" s="762"/>
      <c r="R94" s="762"/>
      <c r="S94" s="322"/>
      <c r="T94" s="322"/>
      <c r="U94" s="720"/>
      <c r="V94" s="722"/>
      <c r="W94" s="720"/>
      <c r="X94" s="722"/>
      <c r="Y94" s="9"/>
      <c r="AA94" s="117" t="str">
        <f t="shared" si="5"/>
        <v/>
      </c>
      <c r="AB94" s="117" t="str">
        <f t="shared" si="6"/>
        <v/>
      </c>
    </row>
    <row r="95" spans="2:28" ht="9.75" customHeight="1">
      <c r="W95" s="114"/>
      <c r="X95" s="114"/>
    </row>
    <row r="96" spans="2:28" ht="15.75" customHeight="1">
      <c r="B96" s="792" t="s">
        <v>16</v>
      </c>
      <c r="C96" s="775" t="s">
        <v>12</v>
      </c>
      <c r="D96" s="781"/>
      <c r="E96" s="775" t="s">
        <v>17</v>
      </c>
      <c r="F96" s="781"/>
      <c r="G96" s="775" t="s">
        <v>18</v>
      </c>
      <c r="H96" s="781"/>
      <c r="I96" s="775" t="s">
        <v>19</v>
      </c>
      <c r="J96" s="781"/>
      <c r="K96" s="775" t="s">
        <v>20</v>
      </c>
      <c r="L96" s="781"/>
      <c r="M96" s="299" t="s">
        <v>351</v>
      </c>
      <c r="N96" s="775" t="s">
        <v>21</v>
      </c>
      <c r="O96" s="776"/>
      <c r="P96" s="780" t="s">
        <v>22</v>
      </c>
      <c r="Q96" s="781"/>
      <c r="R96" s="171"/>
      <c r="S96" s="764" t="s">
        <v>328</v>
      </c>
      <c r="T96" s="764"/>
      <c r="U96" s="764"/>
      <c r="V96" s="764"/>
      <c r="W96" s="764"/>
      <c r="X96" s="764"/>
      <c r="Y96" s="764"/>
    </row>
    <row r="97" spans="2:28" ht="15.75" customHeight="1">
      <c r="B97" s="793"/>
      <c r="C97" s="693" t="s">
        <v>23</v>
      </c>
      <c r="D97" s="730"/>
      <c r="E97" s="693">
        <f>COUNTIF($AA$61:$AB$94,CONCATENATE($C97,E$96))</f>
        <v>0</v>
      </c>
      <c r="F97" s="730"/>
      <c r="G97" s="693">
        <f>COUNTIF($AA$61:$AB$94,CONCATENATE($C97,G$96))</f>
        <v>0</v>
      </c>
      <c r="H97" s="730"/>
      <c r="I97" s="693">
        <f>COUNTIF($AA$61:$AB$94,CONCATENATE($C97,I$96))</f>
        <v>0</v>
      </c>
      <c r="J97" s="730"/>
      <c r="K97" s="693">
        <f>COUNTIF($AA$61:$AB$94,CONCATENATE($C97,K$96))</f>
        <v>0</v>
      </c>
      <c r="L97" s="730"/>
      <c r="M97" s="300"/>
      <c r="N97" s="693">
        <f>COUNTIF($AA$61:$AB$94,CONCATENATE($C97,N$96))</f>
        <v>0</v>
      </c>
      <c r="O97" s="774"/>
      <c r="P97" s="767">
        <f>SUM(E97:O97)</f>
        <v>0</v>
      </c>
      <c r="Q97" s="730"/>
      <c r="R97" s="171"/>
      <c r="S97" s="291" t="s">
        <v>326</v>
      </c>
      <c r="T97" s="291" t="s">
        <v>18</v>
      </c>
      <c r="U97" s="291" t="s">
        <v>19</v>
      </c>
      <c r="V97" s="291" t="s">
        <v>20</v>
      </c>
      <c r="W97" s="299" t="s">
        <v>351</v>
      </c>
      <c r="X97" s="291" t="s">
        <v>21</v>
      </c>
      <c r="Y97" s="291" t="s">
        <v>22</v>
      </c>
    </row>
    <row r="98" spans="2:28" ht="15.75" customHeight="1" thickBot="1">
      <c r="B98" s="793"/>
      <c r="C98" s="695" t="s">
        <v>24</v>
      </c>
      <c r="D98" s="779"/>
      <c r="E98" s="695">
        <f>COUNTIF($AA$61:$AB$94,CONCATENATE($C98,E$96))</f>
        <v>0</v>
      </c>
      <c r="F98" s="779"/>
      <c r="G98" s="695">
        <f>COUNTIF($AA$61:$AB$94,CONCATENATE($C98,G$96))</f>
        <v>0</v>
      </c>
      <c r="H98" s="779"/>
      <c r="I98" s="695">
        <f>COUNTIF($AA$61:$AB$94,CONCATENATE($C98,I$96))</f>
        <v>0</v>
      </c>
      <c r="J98" s="779"/>
      <c r="K98" s="695">
        <f>COUNTIF($AA$61:$AB$94,CONCATENATE($C98,K$96))</f>
        <v>0</v>
      </c>
      <c r="L98" s="779"/>
      <c r="M98" s="301"/>
      <c r="N98" s="695">
        <f>COUNTIF($AA$61:$AB$94,CONCATENATE($C98,N$96))</f>
        <v>0</v>
      </c>
      <c r="O98" s="773"/>
      <c r="P98" s="768">
        <f>SUM(E98:O98)</f>
        <v>0</v>
      </c>
      <c r="Q98" s="779"/>
      <c r="R98" s="171"/>
      <c r="S98" s="292">
        <f>$E$48+$E$99</f>
        <v>0</v>
      </c>
      <c r="T98" s="292">
        <f>$G$48+$G$99</f>
        <v>0</v>
      </c>
      <c r="U98" s="292">
        <f>$I$48+$I$99</f>
        <v>0</v>
      </c>
      <c r="V98" s="292">
        <f>$K$48+$K$99</f>
        <v>0</v>
      </c>
      <c r="W98" s="302">
        <f>$M$48+$M$99</f>
        <v>0</v>
      </c>
      <c r="X98" s="303">
        <f>$N$48+$N$99</f>
        <v>0</v>
      </c>
      <c r="Y98" s="298">
        <f>$P$48+$P$99</f>
        <v>0</v>
      </c>
    </row>
    <row r="99" spans="2:28" ht="15.75" customHeight="1" thickTop="1">
      <c r="B99" s="794"/>
      <c r="C99" s="806" t="s">
        <v>22</v>
      </c>
      <c r="D99" s="807"/>
      <c r="E99" s="771">
        <f>SUM(E97:F98)</f>
        <v>0</v>
      </c>
      <c r="F99" s="778"/>
      <c r="G99" s="771">
        <f t="shared" ref="G99" si="7">SUM(G97:H98)</f>
        <v>0</v>
      </c>
      <c r="H99" s="778"/>
      <c r="I99" s="771">
        <f t="shared" ref="I99" si="8">SUM(I97:J98)</f>
        <v>0</v>
      </c>
      <c r="J99" s="778"/>
      <c r="K99" s="771">
        <f t="shared" ref="K99" si="9">SUM(K97:L98)</f>
        <v>0</v>
      </c>
      <c r="L99" s="778"/>
      <c r="M99" s="337">
        <f>COUNTIF(H61:H94, "&gt;=65")+COUNTIF(T61:T94, "&gt;=65")</f>
        <v>0</v>
      </c>
      <c r="N99" s="771">
        <f>SUM(N97:O98)</f>
        <v>0</v>
      </c>
      <c r="O99" s="772"/>
      <c r="P99" s="777">
        <f>SUM(P97:Q98)</f>
        <v>0</v>
      </c>
      <c r="Q99" s="778"/>
      <c r="R99" s="171"/>
      <c r="S99" s="759"/>
      <c r="T99" s="759"/>
      <c r="U99" s="759"/>
      <c r="V99" s="759"/>
      <c r="W99" s="144"/>
      <c r="X99" s="144"/>
    </row>
    <row r="100" spans="2:28" ht="15.75" customHeight="1">
      <c r="B100" s="172" t="s">
        <v>25</v>
      </c>
      <c r="C100" s="813" t="s">
        <v>262</v>
      </c>
      <c r="D100" s="813"/>
      <c r="E100" s="813"/>
      <c r="F100" s="813"/>
      <c r="G100" s="813"/>
      <c r="H100" s="813"/>
      <c r="I100" s="813"/>
      <c r="J100" s="813"/>
      <c r="K100" s="813"/>
      <c r="L100" s="813"/>
      <c r="M100" s="813"/>
      <c r="N100" s="813"/>
      <c r="O100" s="813"/>
      <c r="P100" s="813"/>
      <c r="Q100" s="813"/>
      <c r="R100" s="813"/>
      <c r="S100" s="813"/>
      <c r="T100" s="813"/>
      <c r="U100" s="813"/>
      <c r="V100" s="813"/>
      <c r="W100" s="813"/>
      <c r="X100" s="813"/>
      <c r="Y100" s="813"/>
    </row>
    <row r="101" spans="2:28">
      <c r="B101" s="172" t="s">
        <v>25</v>
      </c>
      <c r="C101" s="814" t="s">
        <v>264</v>
      </c>
      <c r="D101" s="814"/>
      <c r="E101" s="814"/>
      <c r="F101" s="814"/>
      <c r="G101" s="814"/>
      <c r="H101" s="814"/>
      <c r="I101" s="814"/>
      <c r="J101" s="814"/>
      <c r="K101" s="814"/>
      <c r="L101" s="814"/>
      <c r="M101" s="814"/>
      <c r="N101" s="814"/>
      <c r="O101" s="814"/>
      <c r="P101" s="814"/>
      <c r="Q101" s="814"/>
      <c r="R101" s="814"/>
      <c r="S101" s="814"/>
      <c r="T101" s="814"/>
      <c r="U101" s="814"/>
      <c r="V101" s="814"/>
      <c r="W101" s="814"/>
      <c r="X101" s="814"/>
      <c r="Y101" s="172"/>
    </row>
    <row r="102" spans="2:28" ht="17.25" customHeight="1" thickBot="1">
      <c r="B102" s="172"/>
      <c r="C102" s="172" t="s">
        <v>263</v>
      </c>
      <c r="D102" s="172"/>
      <c r="E102" s="172"/>
      <c r="F102" s="172"/>
      <c r="G102" s="172"/>
      <c r="H102" s="172"/>
      <c r="I102" s="172"/>
      <c r="J102" s="172"/>
      <c r="K102" s="172"/>
      <c r="L102" s="172"/>
      <c r="M102" s="172"/>
      <c r="N102" s="172"/>
      <c r="O102" s="172"/>
      <c r="P102" s="172"/>
      <c r="Q102" s="172"/>
      <c r="R102" s="172"/>
      <c r="S102" s="172"/>
      <c r="T102" s="788" t="str">
        <f>①活動計画表!$AK$91</f>
        <v>ver2603</v>
      </c>
      <c r="U102" s="788"/>
      <c r="V102" s="788"/>
      <c r="W102" s="788"/>
      <c r="X102" s="788"/>
      <c r="Y102" s="788"/>
    </row>
    <row r="103" spans="2:28" ht="22.8" customHeight="1" thickBot="1">
      <c r="B103" s="808"/>
      <c r="C103" s="809"/>
      <c r="D103" s="809"/>
      <c r="E103" s="155" t="s">
        <v>109</v>
      </c>
      <c r="H103" s="173" t="s">
        <v>25</v>
      </c>
      <c r="I103" s="816" t="s">
        <v>301</v>
      </c>
      <c r="J103" s="816"/>
      <c r="K103" s="816"/>
      <c r="L103" s="816"/>
      <c r="M103" s="816"/>
      <c r="N103" s="816"/>
      <c r="O103" s="816"/>
      <c r="P103" s="816"/>
      <c r="V103" s="115" t="s">
        <v>27</v>
      </c>
      <c r="W103" s="115"/>
      <c r="X103" s="157"/>
    </row>
    <row r="104" spans="2:28" ht="3" customHeight="1"/>
    <row r="105" spans="2:28" s="117" customFormat="1" ht="22.5" customHeight="1">
      <c r="B105" s="714" t="s">
        <v>76</v>
      </c>
      <c r="C105" s="714"/>
      <c r="D105" s="714"/>
      <c r="E105" s="714"/>
      <c r="F105" s="714"/>
      <c r="G105" s="714"/>
      <c r="H105" s="714"/>
      <c r="I105" s="715">
        <f>I54</f>
        <v>0</v>
      </c>
      <c r="J105" s="715"/>
      <c r="K105" s="715"/>
      <c r="L105" s="715"/>
      <c r="M105" s="715"/>
      <c r="N105" s="715"/>
      <c r="O105" s="715"/>
      <c r="P105" s="714" t="s">
        <v>75</v>
      </c>
      <c r="Q105" s="714"/>
      <c r="R105" s="715">
        <f>R54</f>
        <v>0</v>
      </c>
      <c r="S105" s="715"/>
      <c r="T105" s="715"/>
      <c r="U105" s="715"/>
      <c r="V105" s="715"/>
      <c r="W105" s="715"/>
      <c r="X105" s="715"/>
    </row>
    <row r="106" spans="2:28" ht="5.4" customHeight="1" thickBot="1"/>
    <row r="107" spans="2:28" ht="22.5" customHeight="1">
      <c r="B107" s="799" t="s">
        <v>0</v>
      </c>
      <c r="C107" s="800"/>
      <c r="D107" s="801"/>
      <c r="E107" s="802">
        <f>●ご利用者情報!D5</f>
        <v>0</v>
      </c>
      <c r="F107" s="803"/>
      <c r="G107" s="803"/>
      <c r="H107" s="803"/>
      <c r="I107" s="803"/>
      <c r="J107" s="803"/>
      <c r="K107" s="803"/>
      <c r="L107" s="803"/>
      <c r="M107" s="803"/>
      <c r="N107" s="803"/>
      <c r="O107" s="803"/>
      <c r="P107" s="803"/>
      <c r="Q107" s="803"/>
      <c r="R107" s="803"/>
      <c r="S107" s="803"/>
      <c r="T107" s="803"/>
      <c r="U107" s="803"/>
      <c r="V107" s="803"/>
      <c r="W107" s="803"/>
      <c r="X107" s="803"/>
      <c r="Y107" s="804"/>
    </row>
    <row r="108" spans="2:28" ht="22.5" customHeight="1" thickBot="1">
      <c r="B108" s="789" t="s">
        <v>231</v>
      </c>
      <c r="C108" s="790"/>
      <c r="D108" s="791"/>
      <c r="E108" s="784">
        <f>●ご利用者情報!D8</f>
        <v>0</v>
      </c>
      <c r="F108" s="785"/>
      <c r="G108" s="785"/>
      <c r="H108" s="785"/>
      <c r="I108" s="785"/>
      <c r="J108" s="785"/>
      <c r="K108" s="785"/>
      <c r="L108" s="785"/>
      <c r="M108" s="785"/>
      <c r="N108" s="785"/>
      <c r="O108" s="785"/>
      <c r="P108" s="785"/>
      <c r="Q108" s="785"/>
      <c r="R108" s="785"/>
      <c r="S108" s="785"/>
      <c r="T108" s="785"/>
      <c r="U108" s="785"/>
      <c r="V108" s="785"/>
      <c r="W108" s="785"/>
      <c r="X108" s="785"/>
      <c r="Y108" s="786"/>
    </row>
    <row r="109" spans="2:28" s="174" customFormat="1" ht="6" customHeight="1">
      <c r="B109" s="175"/>
      <c r="C109" s="175"/>
      <c r="D109" s="175"/>
      <c r="E109" s="176"/>
      <c r="F109" s="176"/>
      <c r="G109" s="176"/>
      <c r="H109" s="176"/>
      <c r="I109" s="176"/>
      <c r="J109" s="176"/>
      <c r="K109" s="176"/>
      <c r="L109" s="176"/>
      <c r="M109" s="177"/>
      <c r="N109" s="177"/>
      <c r="O109" s="177"/>
      <c r="P109" s="176"/>
      <c r="Q109" s="176"/>
      <c r="R109" s="176"/>
      <c r="S109" s="176"/>
      <c r="T109" s="176"/>
      <c r="U109" s="176"/>
      <c r="V109" s="176"/>
      <c r="W109" s="176"/>
      <c r="X109" s="176"/>
      <c r="Y109" s="176"/>
    </row>
    <row r="110" spans="2:28" s="178" customFormat="1" ht="22.05" customHeight="1" thickBot="1">
      <c r="C110" s="787" t="s">
        <v>318</v>
      </c>
      <c r="D110" s="787"/>
      <c r="E110" s="787"/>
      <c r="F110" s="787"/>
      <c r="G110" s="787"/>
      <c r="H110" s="787"/>
      <c r="I110" s="787"/>
      <c r="J110" s="787"/>
      <c r="K110" s="787"/>
      <c r="L110" s="787"/>
      <c r="M110" s="787"/>
      <c r="N110" s="787"/>
      <c r="O110" s="787"/>
      <c r="P110" s="787"/>
      <c r="Q110" s="787"/>
      <c r="R110" s="787"/>
      <c r="S110" s="787"/>
      <c r="T110" s="787"/>
      <c r="U110" s="787"/>
      <c r="V110" s="787"/>
      <c r="W110" s="787"/>
    </row>
    <row r="111" spans="2:28" ht="30.6" customHeight="1">
      <c r="B111" s="123"/>
      <c r="C111" s="733" t="s">
        <v>11</v>
      </c>
      <c r="D111" s="733"/>
      <c r="E111" s="733"/>
      <c r="F111" s="733"/>
      <c r="G111" s="124" t="s">
        <v>12</v>
      </c>
      <c r="H111" s="165" t="s">
        <v>13</v>
      </c>
      <c r="I111" s="782" t="s">
        <v>317</v>
      </c>
      <c r="J111" s="783"/>
      <c r="K111" s="734" t="s">
        <v>276</v>
      </c>
      <c r="L111" s="735"/>
      <c r="M111" s="166" t="s">
        <v>105</v>
      </c>
      <c r="N111" s="167"/>
      <c r="O111" s="733" t="s">
        <v>11</v>
      </c>
      <c r="P111" s="733"/>
      <c r="Q111" s="733"/>
      <c r="R111" s="733"/>
      <c r="S111" s="124" t="s">
        <v>12</v>
      </c>
      <c r="T111" s="165" t="s">
        <v>13</v>
      </c>
      <c r="U111" s="782" t="s">
        <v>317</v>
      </c>
      <c r="V111" s="783"/>
      <c r="W111" s="734" t="s">
        <v>276</v>
      </c>
      <c r="X111" s="735"/>
      <c r="Y111" s="166" t="s">
        <v>105</v>
      </c>
    </row>
    <row r="112" spans="2:28" s="117" customFormat="1" ht="19.05" customHeight="1">
      <c r="B112" s="129">
        <v>1</v>
      </c>
      <c r="C112" s="711"/>
      <c r="D112" s="712"/>
      <c r="E112" s="712"/>
      <c r="F112" s="713"/>
      <c r="G112" s="320"/>
      <c r="H112" s="3"/>
      <c r="I112" s="711"/>
      <c r="J112" s="713"/>
      <c r="K112" s="711"/>
      <c r="L112" s="713"/>
      <c r="M112" s="8"/>
      <c r="N112" s="168">
        <v>35</v>
      </c>
      <c r="O112" s="758"/>
      <c r="P112" s="758"/>
      <c r="Q112" s="758"/>
      <c r="R112" s="758"/>
      <c r="S112" s="320"/>
      <c r="T112" s="3"/>
      <c r="U112" s="711"/>
      <c r="V112" s="713"/>
      <c r="W112" s="711"/>
      <c r="X112" s="713"/>
      <c r="Y112" s="8"/>
      <c r="AA112" s="117" t="str">
        <f>CONCATENATE(G112,I112)</f>
        <v/>
      </c>
      <c r="AB112" s="117" t="str">
        <f>CONCATENATE(S112,U112)</f>
        <v/>
      </c>
    </row>
    <row r="113" spans="2:28" s="117" customFormat="1" ht="19.05" customHeight="1">
      <c r="B113" s="129">
        <v>2</v>
      </c>
      <c r="C113" s="711"/>
      <c r="D113" s="712"/>
      <c r="E113" s="712"/>
      <c r="F113" s="713"/>
      <c r="G113" s="320"/>
      <c r="H113" s="320"/>
      <c r="I113" s="711"/>
      <c r="J113" s="713"/>
      <c r="K113" s="711"/>
      <c r="L113" s="713"/>
      <c r="M113" s="8"/>
      <c r="N113" s="168">
        <v>36</v>
      </c>
      <c r="O113" s="758"/>
      <c r="P113" s="758"/>
      <c r="Q113" s="758"/>
      <c r="R113" s="758"/>
      <c r="S113" s="320"/>
      <c r="T113" s="320"/>
      <c r="U113" s="711"/>
      <c r="V113" s="713"/>
      <c r="W113" s="711"/>
      <c r="X113" s="713"/>
      <c r="Y113" s="8"/>
      <c r="AA113" s="117" t="str">
        <f t="shared" ref="AA113:AA145" si="10">CONCATENATE(G113,I113)</f>
        <v/>
      </c>
      <c r="AB113" s="117" t="str">
        <f t="shared" ref="AB113:AB145" si="11">CONCATENATE(S113,U113)</f>
        <v/>
      </c>
    </row>
    <row r="114" spans="2:28" s="117" customFormat="1" ht="19.05" customHeight="1">
      <c r="B114" s="129">
        <v>3</v>
      </c>
      <c r="C114" s="711"/>
      <c r="D114" s="712"/>
      <c r="E114" s="712"/>
      <c r="F114" s="713"/>
      <c r="G114" s="320"/>
      <c r="H114" s="320"/>
      <c r="I114" s="711"/>
      <c r="J114" s="713"/>
      <c r="K114" s="711"/>
      <c r="L114" s="713"/>
      <c r="M114" s="8"/>
      <c r="N114" s="168">
        <v>37</v>
      </c>
      <c r="O114" s="758"/>
      <c r="P114" s="758"/>
      <c r="Q114" s="758"/>
      <c r="R114" s="758"/>
      <c r="S114" s="320"/>
      <c r="T114" s="320"/>
      <c r="U114" s="711"/>
      <c r="V114" s="713"/>
      <c r="W114" s="711"/>
      <c r="X114" s="713"/>
      <c r="Y114" s="8"/>
      <c r="AA114" s="117" t="str">
        <f t="shared" si="10"/>
        <v/>
      </c>
      <c r="AB114" s="117" t="str">
        <f t="shared" si="11"/>
        <v/>
      </c>
    </row>
    <row r="115" spans="2:28" s="117" customFormat="1" ht="19.05" customHeight="1">
      <c r="B115" s="129">
        <v>4</v>
      </c>
      <c r="C115" s="711"/>
      <c r="D115" s="712"/>
      <c r="E115" s="712"/>
      <c r="F115" s="713"/>
      <c r="G115" s="320"/>
      <c r="H115" s="320"/>
      <c r="I115" s="711"/>
      <c r="J115" s="713"/>
      <c r="K115" s="711"/>
      <c r="L115" s="713"/>
      <c r="M115" s="8"/>
      <c r="N115" s="168">
        <v>38</v>
      </c>
      <c r="O115" s="758"/>
      <c r="P115" s="758"/>
      <c r="Q115" s="758"/>
      <c r="R115" s="758"/>
      <c r="S115" s="320"/>
      <c r="T115" s="320"/>
      <c r="U115" s="711"/>
      <c r="V115" s="713"/>
      <c r="W115" s="711"/>
      <c r="X115" s="713"/>
      <c r="Y115" s="8"/>
      <c r="AA115" s="117" t="str">
        <f t="shared" si="10"/>
        <v/>
      </c>
      <c r="AB115" s="117" t="str">
        <f t="shared" si="11"/>
        <v/>
      </c>
    </row>
    <row r="116" spans="2:28" s="117" customFormat="1" ht="19.05" customHeight="1">
      <c r="B116" s="129">
        <v>5</v>
      </c>
      <c r="C116" s="758"/>
      <c r="D116" s="758"/>
      <c r="E116" s="758"/>
      <c r="F116" s="758"/>
      <c r="G116" s="320"/>
      <c r="H116" s="320"/>
      <c r="I116" s="711"/>
      <c r="J116" s="713"/>
      <c r="K116" s="711"/>
      <c r="L116" s="713"/>
      <c r="M116" s="8"/>
      <c r="N116" s="168">
        <v>39</v>
      </c>
      <c r="O116" s="758"/>
      <c r="P116" s="758"/>
      <c r="Q116" s="758"/>
      <c r="R116" s="758"/>
      <c r="S116" s="320"/>
      <c r="T116" s="320"/>
      <c r="U116" s="711"/>
      <c r="V116" s="713"/>
      <c r="W116" s="711"/>
      <c r="X116" s="713"/>
      <c r="Y116" s="8"/>
      <c r="AA116" s="117" t="str">
        <f t="shared" si="10"/>
        <v/>
      </c>
      <c r="AB116" s="117" t="str">
        <f t="shared" si="11"/>
        <v/>
      </c>
    </row>
    <row r="117" spans="2:28" s="117" customFormat="1" ht="19.05" customHeight="1" thickBot="1">
      <c r="B117" s="129">
        <v>6</v>
      </c>
      <c r="C117" s="758"/>
      <c r="D117" s="758"/>
      <c r="E117" s="758"/>
      <c r="F117" s="758"/>
      <c r="G117" s="320"/>
      <c r="H117" s="320"/>
      <c r="I117" s="711"/>
      <c r="J117" s="713"/>
      <c r="K117" s="711"/>
      <c r="L117" s="713"/>
      <c r="M117" s="8"/>
      <c r="N117" s="169">
        <v>40</v>
      </c>
      <c r="O117" s="762"/>
      <c r="P117" s="762"/>
      <c r="Q117" s="762"/>
      <c r="R117" s="762"/>
      <c r="S117" s="322"/>
      <c r="T117" s="322"/>
      <c r="U117" s="720"/>
      <c r="V117" s="722"/>
      <c r="W117" s="720"/>
      <c r="X117" s="722"/>
      <c r="Y117" s="9"/>
      <c r="AA117" s="117" t="str">
        <f t="shared" si="10"/>
        <v/>
      </c>
      <c r="AB117" s="117" t="str">
        <f t="shared" si="11"/>
        <v/>
      </c>
    </row>
    <row r="118" spans="2:28" s="117" customFormat="1" ht="19.05" customHeight="1">
      <c r="B118" s="129">
        <v>7</v>
      </c>
      <c r="C118" s="758"/>
      <c r="D118" s="758"/>
      <c r="E118" s="758"/>
      <c r="F118" s="758"/>
      <c r="G118" s="320"/>
      <c r="H118" s="3"/>
      <c r="I118" s="711"/>
      <c r="J118" s="713"/>
      <c r="K118" s="711"/>
      <c r="L118" s="713"/>
      <c r="M118" s="8"/>
      <c r="N118" s="170">
        <v>41</v>
      </c>
      <c r="O118" s="763"/>
      <c r="P118" s="763"/>
      <c r="Q118" s="763"/>
      <c r="R118" s="763"/>
      <c r="S118" s="321"/>
      <c r="T118" s="321"/>
      <c r="U118" s="760"/>
      <c r="V118" s="761"/>
      <c r="W118" s="756"/>
      <c r="X118" s="757"/>
      <c r="Y118" s="11"/>
      <c r="AA118" s="117" t="str">
        <f t="shared" si="10"/>
        <v/>
      </c>
      <c r="AB118" s="117" t="str">
        <f t="shared" si="11"/>
        <v/>
      </c>
    </row>
    <row r="119" spans="2:28" s="117" customFormat="1" ht="19.05" customHeight="1">
      <c r="B119" s="129">
        <v>8</v>
      </c>
      <c r="C119" s="758"/>
      <c r="D119" s="758"/>
      <c r="E119" s="758"/>
      <c r="F119" s="758"/>
      <c r="G119" s="320"/>
      <c r="H119" s="320"/>
      <c r="I119" s="711"/>
      <c r="J119" s="713"/>
      <c r="K119" s="711"/>
      <c r="L119" s="713"/>
      <c r="M119" s="8"/>
      <c r="N119" s="168">
        <v>42</v>
      </c>
      <c r="O119" s="758"/>
      <c r="P119" s="758"/>
      <c r="Q119" s="758"/>
      <c r="R119" s="758"/>
      <c r="S119" s="320"/>
      <c r="T119" s="320"/>
      <c r="U119" s="711"/>
      <c r="V119" s="713"/>
      <c r="W119" s="711"/>
      <c r="X119" s="713"/>
      <c r="Y119" s="8"/>
      <c r="AA119" s="117" t="str">
        <f t="shared" si="10"/>
        <v/>
      </c>
      <c r="AB119" s="117" t="str">
        <f t="shared" si="11"/>
        <v/>
      </c>
    </row>
    <row r="120" spans="2:28" s="117" customFormat="1" ht="19.05" customHeight="1">
      <c r="B120" s="129">
        <v>9</v>
      </c>
      <c r="C120" s="758"/>
      <c r="D120" s="758"/>
      <c r="E120" s="758"/>
      <c r="F120" s="758"/>
      <c r="G120" s="320"/>
      <c r="H120" s="320"/>
      <c r="I120" s="711"/>
      <c r="J120" s="713"/>
      <c r="K120" s="711"/>
      <c r="L120" s="713"/>
      <c r="M120" s="8"/>
      <c r="N120" s="168">
        <v>43</v>
      </c>
      <c r="O120" s="758"/>
      <c r="P120" s="758"/>
      <c r="Q120" s="758"/>
      <c r="R120" s="758"/>
      <c r="S120" s="320"/>
      <c r="T120" s="320"/>
      <c r="U120" s="711"/>
      <c r="V120" s="713"/>
      <c r="W120" s="711"/>
      <c r="X120" s="713"/>
      <c r="Y120" s="8"/>
      <c r="AA120" s="117" t="str">
        <f t="shared" si="10"/>
        <v/>
      </c>
      <c r="AB120" s="117" t="str">
        <f t="shared" si="11"/>
        <v/>
      </c>
    </row>
    <row r="121" spans="2:28" s="117" customFormat="1" ht="19.05" customHeight="1" thickBot="1">
      <c r="B121" s="133">
        <v>10</v>
      </c>
      <c r="C121" s="762"/>
      <c r="D121" s="762"/>
      <c r="E121" s="762"/>
      <c r="F121" s="762"/>
      <c r="G121" s="322"/>
      <c r="H121" s="322"/>
      <c r="I121" s="720"/>
      <c r="J121" s="722"/>
      <c r="K121" s="720"/>
      <c r="L121" s="722"/>
      <c r="M121" s="9"/>
      <c r="N121" s="168">
        <v>44</v>
      </c>
      <c r="O121" s="758"/>
      <c r="P121" s="758"/>
      <c r="Q121" s="758"/>
      <c r="R121" s="758"/>
      <c r="S121" s="320"/>
      <c r="T121" s="320"/>
      <c r="U121" s="711"/>
      <c r="V121" s="713"/>
      <c r="W121" s="711"/>
      <c r="X121" s="713"/>
      <c r="Y121" s="8"/>
      <c r="AA121" s="117" t="str">
        <f t="shared" si="10"/>
        <v/>
      </c>
      <c r="AB121" s="117" t="str">
        <f t="shared" si="11"/>
        <v/>
      </c>
    </row>
    <row r="122" spans="2:28" s="117" customFormat="1" ht="19.05" customHeight="1">
      <c r="B122" s="139">
        <v>11</v>
      </c>
      <c r="C122" s="763"/>
      <c r="D122" s="763"/>
      <c r="E122" s="763"/>
      <c r="F122" s="763"/>
      <c r="G122" s="321"/>
      <c r="H122" s="321"/>
      <c r="I122" s="760"/>
      <c r="J122" s="761"/>
      <c r="K122" s="756"/>
      <c r="L122" s="757"/>
      <c r="M122" s="10"/>
      <c r="N122" s="168">
        <v>45</v>
      </c>
      <c r="O122" s="758"/>
      <c r="P122" s="758"/>
      <c r="Q122" s="758"/>
      <c r="R122" s="758"/>
      <c r="S122" s="320"/>
      <c r="T122" s="321"/>
      <c r="U122" s="711"/>
      <c r="V122" s="713"/>
      <c r="W122" s="756"/>
      <c r="X122" s="757"/>
      <c r="Y122" s="11"/>
      <c r="AA122" s="117" t="str">
        <f t="shared" si="10"/>
        <v/>
      </c>
      <c r="AB122" s="117" t="str">
        <f t="shared" si="11"/>
        <v/>
      </c>
    </row>
    <row r="123" spans="2:28" s="117" customFormat="1" ht="19.05" customHeight="1">
      <c r="B123" s="129">
        <v>12</v>
      </c>
      <c r="C123" s="758"/>
      <c r="D123" s="758"/>
      <c r="E123" s="758"/>
      <c r="F123" s="758"/>
      <c r="G123" s="320"/>
      <c r="H123" s="320"/>
      <c r="I123" s="711"/>
      <c r="J123" s="713"/>
      <c r="K123" s="711"/>
      <c r="L123" s="713"/>
      <c r="M123" s="8"/>
      <c r="N123" s="168">
        <v>46</v>
      </c>
      <c r="O123" s="758"/>
      <c r="P123" s="758"/>
      <c r="Q123" s="758"/>
      <c r="R123" s="758"/>
      <c r="S123" s="320"/>
      <c r="T123" s="320"/>
      <c r="U123" s="711"/>
      <c r="V123" s="713"/>
      <c r="W123" s="711"/>
      <c r="X123" s="713"/>
      <c r="Y123" s="8"/>
      <c r="AA123" s="117" t="str">
        <f t="shared" si="10"/>
        <v/>
      </c>
      <c r="AB123" s="117" t="str">
        <f t="shared" si="11"/>
        <v/>
      </c>
    </row>
    <row r="124" spans="2:28" s="117" customFormat="1" ht="19.05" customHeight="1">
      <c r="B124" s="129">
        <v>13</v>
      </c>
      <c r="C124" s="758"/>
      <c r="D124" s="758"/>
      <c r="E124" s="758"/>
      <c r="F124" s="758"/>
      <c r="G124" s="320"/>
      <c r="H124" s="320"/>
      <c r="I124" s="711"/>
      <c r="J124" s="713"/>
      <c r="K124" s="711"/>
      <c r="L124" s="713"/>
      <c r="M124" s="8"/>
      <c r="N124" s="168">
        <v>47</v>
      </c>
      <c r="O124" s="758"/>
      <c r="P124" s="758"/>
      <c r="Q124" s="758"/>
      <c r="R124" s="758"/>
      <c r="S124" s="320"/>
      <c r="T124" s="320"/>
      <c r="U124" s="711"/>
      <c r="V124" s="713"/>
      <c r="W124" s="711"/>
      <c r="X124" s="713"/>
      <c r="Y124" s="8"/>
      <c r="AA124" s="117" t="str">
        <f t="shared" si="10"/>
        <v/>
      </c>
      <c r="AB124" s="117" t="str">
        <f t="shared" si="11"/>
        <v/>
      </c>
    </row>
    <row r="125" spans="2:28" s="117" customFormat="1" ht="19.05" customHeight="1">
      <c r="B125" s="129">
        <v>14</v>
      </c>
      <c r="C125" s="758"/>
      <c r="D125" s="758"/>
      <c r="E125" s="758"/>
      <c r="F125" s="758"/>
      <c r="G125" s="320"/>
      <c r="H125" s="320"/>
      <c r="I125" s="711"/>
      <c r="J125" s="713"/>
      <c r="K125" s="711"/>
      <c r="L125" s="713"/>
      <c r="M125" s="8"/>
      <c r="N125" s="168">
        <v>48</v>
      </c>
      <c r="O125" s="758"/>
      <c r="P125" s="758"/>
      <c r="Q125" s="758"/>
      <c r="R125" s="758"/>
      <c r="S125" s="320"/>
      <c r="T125" s="320"/>
      <c r="U125" s="711"/>
      <c r="V125" s="713"/>
      <c r="W125" s="711"/>
      <c r="X125" s="713"/>
      <c r="Y125" s="8"/>
      <c r="AA125" s="117" t="str">
        <f t="shared" si="10"/>
        <v/>
      </c>
      <c r="AB125" s="117" t="str">
        <f t="shared" si="11"/>
        <v/>
      </c>
    </row>
    <row r="126" spans="2:28" s="117" customFormat="1" ht="19.05" customHeight="1">
      <c r="B126" s="129">
        <v>15</v>
      </c>
      <c r="C126" s="758"/>
      <c r="D126" s="758"/>
      <c r="E126" s="758"/>
      <c r="F126" s="758"/>
      <c r="G126" s="320"/>
      <c r="H126" s="320"/>
      <c r="I126" s="711"/>
      <c r="J126" s="713"/>
      <c r="K126" s="711"/>
      <c r="L126" s="713"/>
      <c r="M126" s="8"/>
      <c r="N126" s="168">
        <v>49</v>
      </c>
      <c r="O126" s="758"/>
      <c r="P126" s="758"/>
      <c r="Q126" s="758"/>
      <c r="R126" s="758"/>
      <c r="S126" s="320"/>
      <c r="T126" s="320"/>
      <c r="U126" s="711"/>
      <c r="V126" s="713"/>
      <c r="W126" s="711"/>
      <c r="X126" s="713"/>
      <c r="Y126" s="8"/>
      <c r="AA126" s="117" t="str">
        <f t="shared" si="10"/>
        <v/>
      </c>
      <c r="AB126" s="117" t="str">
        <f t="shared" si="11"/>
        <v/>
      </c>
    </row>
    <row r="127" spans="2:28" s="117" customFormat="1" ht="19.05" customHeight="1" thickBot="1">
      <c r="B127" s="129">
        <v>16</v>
      </c>
      <c r="C127" s="758"/>
      <c r="D127" s="758"/>
      <c r="E127" s="758"/>
      <c r="F127" s="758"/>
      <c r="G127" s="320"/>
      <c r="H127" s="320"/>
      <c r="I127" s="711"/>
      <c r="J127" s="713"/>
      <c r="K127" s="711"/>
      <c r="L127" s="713"/>
      <c r="M127" s="8"/>
      <c r="N127" s="169">
        <v>50</v>
      </c>
      <c r="O127" s="762"/>
      <c r="P127" s="762"/>
      <c r="Q127" s="762"/>
      <c r="R127" s="762"/>
      <c r="S127" s="322"/>
      <c r="T127" s="322"/>
      <c r="U127" s="720"/>
      <c r="V127" s="722"/>
      <c r="W127" s="720"/>
      <c r="X127" s="722"/>
      <c r="Y127" s="9"/>
      <c r="AA127" s="117" t="str">
        <f t="shared" si="10"/>
        <v/>
      </c>
      <c r="AB127" s="117" t="str">
        <f t="shared" si="11"/>
        <v/>
      </c>
    </row>
    <row r="128" spans="2:28" s="117" customFormat="1" ht="19.05" customHeight="1">
      <c r="B128" s="129">
        <v>17</v>
      </c>
      <c r="C128" s="758"/>
      <c r="D128" s="758"/>
      <c r="E128" s="758"/>
      <c r="F128" s="758"/>
      <c r="G128" s="320"/>
      <c r="H128" s="320"/>
      <c r="I128" s="711"/>
      <c r="J128" s="713"/>
      <c r="K128" s="711"/>
      <c r="L128" s="713"/>
      <c r="M128" s="8"/>
      <c r="N128" s="170">
        <v>51</v>
      </c>
      <c r="O128" s="763"/>
      <c r="P128" s="763"/>
      <c r="Q128" s="763"/>
      <c r="R128" s="763"/>
      <c r="S128" s="321"/>
      <c r="T128" s="321"/>
      <c r="U128" s="760"/>
      <c r="V128" s="761"/>
      <c r="W128" s="756"/>
      <c r="X128" s="757"/>
      <c r="Y128" s="11"/>
      <c r="AA128" s="117" t="str">
        <f t="shared" si="10"/>
        <v/>
      </c>
      <c r="AB128" s="117" t="str">
        <f t="shared" si="11"/>
        <v/>
      </c>
    </row>
    <row r="129" spans="2:28" s="117" customFormat="1" ht="19.05" customHeight="1">
      <c r="B129" s="129">
        <v>18</v>
      </c>
      <c r="C129" s="758"/>
      <c r="D129" s="758"/>
      <c r="E129" s="758"/>
      <c r="F129" s="758"/>
      <c r="G129" s="320"/>
      <c r="H129" s="320"/>
      <c r="I129" s="711"/>
      <c r="J129" s="713"/>
      <c r="K129" s="711"/>
      <c r="L129" s="713"/>
      <c r="M129" s="8"/>
      <c r="N129" s="168">
        <v>52</v>
      </c>
      <c r="O129" s="758"/>
      <c r="P129" s="758"/>
      <c r="Q129" s="758"/>
      <c r="R129" s="758"/>
      <c r="S129" s="320"/>
      <c r="T129" s="320"/>
      <c r="U129" s="711"/>
      <c r="V129" s="713"/>
      <c r="W129" s="711"/>
      <c r="X129" s="713"/>
      <c r="Y129" s="8"/>
      <c r="AA129" s="117" t="str">
        <f t="shared" si="10"/>
        <v/>
      </c>
      <c r="AB129" s="117" t="str">
        <f t="shared" si="11"/>
        <v/>
      </c>
    </row>
    <row r="130" spans="2:28" s="117" customFormat="1" ht="19.05" customHeight="1">
      <c r="B130" s="129">
        <v>19</v>
      </c>
      <c r="C130" s="758"/>
      <c r="D130" s="758"/>
      <c r="E130" s="758"/>
      <c r="F130" s="758"/>
      <c r="G130" s="320"/>
      <c r="H130" s="320"/>
      <c r="I130" s="711"/>
      <c r="J130" s="713"/>
      <c r="K130" s="711"/>
      <c r="L130" s="713"/>
      <c r="M130" s="8"/>
      <c r="N130" s="168">
        <v>53</v>
      </c>
      <c r="O130" s="758"/>
      <c r="P130" s="758"/>
      <c r="Q130" s="758"/>
      <c r="R130" s="758"/>
      <c r="S130" s="320"/>
      <c r="T130" s="320"/>
      <c r="U130" s="711"/>
      <c r="V130" s="713"/>
      <c r="W130" s="711"/>
      <c r="X130" s="713"/>
      <c r="Y130" s="8"/>
      <c r="AA130" s="117" t="str">
        <f t="shared" si="10"/>
        <v/>
      </c>
      <c r="AB130" s="117" t="str">
        <f t="shared" si="11"/>
        <v/>
      </c>
    </row>
    <row r="131" spans="2:28" s="117" customFormat="1" ht="19.05" customHeight="1" thickBot="1">
      <c r="B131" s="133">
        <v>20</v>
      </c>
      <c r="C131" s="762"/>
      <c r="D131" s="762"/>
      <c r="E131" s="762"/>
      <c r="F131" s="762"/>
      <c r="G131" s="322"/>
      <c r="H131" s="322"/>
      <c r="I131" s="720"/>
      <c r="J131" s="722"/>
      <c r="K131" s="720"/>
      <c r="L131" s="722"/>
      <c r="M131" s="9"/>
      <c r="N131" s="168">
        <v>54</v>
      </c>
      <c r="O131" s="758"/>
      <c r="P131" s="758"/>
      <c r="Q131" s="758"/>
      <c r="R131" s="758"/>
      <c r="S131" s="320"/>
      <c r="T131" s="320"/>
      <c r="U131" s="711"/>
      <c r="V131" s="713"/>
      <c r="W131" s="711"/>
      <c r="X131" s="713"/>
      <c r="Y131" s="8"/>
      <c r="AA131" s="117" t="str">
        <f t="shared" si="10"/>
        <v/>
      </c>
      <c r="AB131" s="117" t="str">
        <f t="shared" si="11"/>
        <v/>
      </c>
    </row>
    <row r="132" spans="2:28" s="117" customFormat="1" ht="19.05" customHeight="1">
      <c r="B132" s="139">
        <v>21</v>
      </c>
      <c r="C132" s="763"/>
      <c r="D132" s="763"/>
      <c r="E132" s="763"/>
      <c r="F132" s="763"/>
      <c r="G132" s="321"/>
      <c r="H132" s="321"/>
      <c r="I132" s="760"/>
      <c r="J132" s="761"/>
      <c r="K132" s="756"/>
      <c r="L132" s="757"/>
      <c r="M132" s="10"/>
      <c r="N132" s="168">
        <v>55</v>
      </c>
      <c r="O132" s="758"/>
      <c r="P132" s="758"/>
      <c r="Q132" s="758"/>
      <c r="R132" s="758"/>
      <c r="S132" s="320"/>
      <c r="T132" s="321"/>
      <c r="U132" s="711"/>
      <c r="V132" s="713"/>
      <c r="W132" s="756"/>
      <c r="X132" s="757"/>
      <c r="Y132" s="11"/>
      <c r="AA132" s="117" t="str">
        <f t="shared" si="10"/>
        <v/>
      </c>
      <c r="AB132" s="117" t="str">
        <f t="shared" si="11"/>
        <v/>
      </c>
    </row>
    <row r="133" spans="2:28" s="117" customFormat="1" ht="19.05" customHeight="1">
      <c r="B133" s="129">
        <v>22</v>
      </c>
      <c r="C133" s="758"/>
      <c r="D133" s="758"/>
      <c r="E133" s="758"/>
      <c r="F133" s="758"/>
      <c r="G133" s="320"/>
      <c r="H133" s="320"/>
      <c r="I133" s="711"/>
      <c r="J133" s="713"/>
      <c r="K133" s="711"/>
      <c r="L133" s="713"/>
      <c r="M133" s="8"/>
      <c r="N133" s="168">
        <v>56</v>
      </c>
      <c r="O133" s="758"/>
      <c r="P133" s="758"/>
      <c r="Q133" s="758"/>
      <c r="R133" s="758"/>
      <c r="S133" s="320"/>
      <c r="T133" s="320"/>
      <c r="U133" s="711"/>
      <c r="V133" s="713"/>
      <c r="W133" s="711"/>
      <c r="X133" s="713"/>
      <c r="Y133" s="8"/>
      <c r="AA133" s="117" t="str">
        <f t="shared" si="10"/>
        <v/>
      </c>
      <c r="AB133" s="117" t="str">
        <f t="shared" si="11"/>
        <v/>
      </c>
    </row>
    <row r="134" spans="2:28" s="117" customFormat="1" ht="19.05" customHeight="1">
      <c r="B134" s="129">
        <v>23</v>
      </c>
      <c r="C134" s="758"/>
      <c r="D134" s="758"/>
      <c r="E134" s="758"/>
      <c r="F134" s="758"/>
      <c r="G134" s="320"/>
      <c r="H134" s="320"/>
      <c r="I134" s="711"/>
      <c r="J134" s="713"/>
      <c r="K134" s="711"/>
      <c r="L134" s="713"/>
      <c r="M134" s="8"/>
      <c r="N134" s="168">
        <v>57</v>
      </c>
      <c r="O134" s="758"/>
      <c r="P134" s="758"/>
      <c r="Q134" s="758"/>
      <c r="R134" s="758"/>
      <c r="S134" s="320"/>
      <c r="T134" s="320"/>
      <c r="U134" s="711"/>
      <c r="V134" s="713"/>
      <c r="W134" s="711"/>
      <c r="X134" s="713"/>
      <c r="Y134" s="8"/>
      <c r="AA134" s="117" t="str">
        <f t="shared" si="10"/>
        <v/>
      </c>
      <c r="AB134" s="117" t="str">
        <f t="shared" si="11"/>
        <v/>
      </c>
    </row>
    <row r="135" spans="2:28" s="117" customFormat="1" ht="19.05" customHeight="1">
      <c r="B135" s="129">
        <v>24</v>
      </c>
      <c r="C135" s="758"/>
      <c r="D135" s="758"/>
      <c r="E135" s="758"/>
      <c r="F135" s="758"/>
      <c r="G135" s="320"/>
      <c r="H135" s="320"/>
      <c r="I135" s="711"/>
      <c r="J135" s="713"/>
      <c r="K135" s="711"/>
      <c r="L135" s="713"/>
      <c r="M135" s="8"/>
      <c r="N135" s="168">
        <v>58</v>
      </c>
      <c r="O135" s="758"/>
      <c r="P135" s="758"/>
      <c r="Q135" s="758"/>
      <c r="R135" s="758"/>
      <c r="S135" s="320"/>
      <c r="T135" s="320"/>
      <c r="U135" s="711"/>
      <c r="V135" s="713"/>
      <c r="W135" s="711"/>
      <c r="X135" s="713"/>
      <c r="Y135" s="8"/>
      <c r="AA135" s="117" t="str">
        <f t="shared" si="10"/>
        <v/>
      </c>
      <c r="AB135" s="117" t="str">
        <f t="shared" si="11"/>
        <v/>
      </c>
    </row>
    <row r="136" spans="2:28" s="117" customFormat="1" ht="19.05" customHeight="1">
      <c r="B136" s="129">
        <v>25</v>
      </c>
      <c r="C136" s="758"/>
      <c r="D136" s="758"/>
      <c r="E136" s="758"/>
      <c r="F136" s="758"/>
      <c r="G136" s="320"/>
      <c r="H136" s="320"/>
      <c r="I136" s="711"/>
      <c r="J136" s="713"/>
      <c r="K136" s="711"/>
      <c r="L136" s="713"/>
      <c r="M136" s="8"/>
      <c r="N136" s="168">
        <v>59</v>
      </c>
      <c r="O136" s="758"/>
      <c r="P136" s="758"/>
      <c r="Q136" s="758"/>
      <c r="R136" s="758"/>
      <c r="S136" s="320"/>
      <c r="T136" s="320"/>
      <c r="U136" s="711"/>
      <c r="V136" s="713"/>
      <c r="W136" s="711"/>
      <c r="X136" s="713"/>
      <c r="Y136" s="8"/>
      <c r="AA136" s="117" t="str">
        <f t="shared" si="10"/>
        <v/>
      </c>
      <c r="AB136" s="117" t="str">
        <f t="shared" si="11"/>
        <v/>
      </c>
    </row>
    <row r="137" spans="2:28" s="117" customFormat="1" ht="19.05" customHeight="1" thickBot="1">
      <c r="B137" s="129">
        <v>26</v>
      </c>
      <c r="C137" s="758"/>
      <c r="D137" s="758"/>
      <c r="E137" s="758"/>
      <c r="F137" s="758"/>
      <c r="G137" s="320"/>
      <c r="H137" s="320"/>
      <c r="I137" s="711"/>
      <c r="J137" s="713"/>
      <c r="K137" s="711"/>
      <c r="L137" s="713"/>
      <c r="M137" s="8"/>
      <c r="N137" s="169">
        <v>60</v>
      </c>
      <c r="O137" s="762"/>
      <c r="P137" s="762"/>
      <c r="Q137" s="762"/>
      <c r="R137" s="762"/>
      <c r="S137" s="322"/>
      <c r="T137" s="322"/>
      <c r="U137" s="720"/>
      <c r="V137" s="722"/>
      <c r="W137" s="720"/>
      <c r="X137" s="722"/>
      <c r="Y137" s="9"/>
      <c r="AA137" s="117" t="str">
        <f t="shared" si="10"/>
        <v/>
      </c>
      <c r="AB137" s="117" t="str">
        <f t="shared" si="11"/>
        <v/>
      </c>
    </row>
    <row r="138" spans="2:28" s="117" customFormat="1" ht="19.05" customHeight="1">
      <c r="B138" s="129">
        <v>27</v>
      </c>
      <c r="C138" s="758"/>
      <c r="D138" s="758"/>
      <c r="E138" s="758"/>
      <c r="F138" s="758"/>
      <c r="G138" s="320"/>
      <c r="H138" s="320"/>
      <c r="I138" s="711"/>
      <c r="J138" s="713"/>
      <c r="K138" s="711"/>
      <c r="L138" s="713"/>
      <c r="M138" s="8"/>
      <c r="N138" s="170">
        <v>61</v>
      </c>
      <c r="O138" s="763"/>
      <c r="P138" s="763"/>
      <c r="Q138" s="763"/>
      <c r="R138" s="763"/>
      <c r="S138" s="321"/>
      <c r="T138" s="321"/>
      <c r="U138" s="760"/>
      <c r="V138" s="761"/>
      <c r="W138" s="756"/>
      <c r="X138" s="757"/>
      <c r="Y138" s="11"/>
      <c r="AA138" s="117" t="str">
        <f t="shared" si="10"/>
        <v/>
      </c>
      <c r="AB138" s="117" t="str">
        <f t="shared" si="11"/>
        <v/>
      </c>
    </row>
    <row r="139" spans="2:28" s="117" customFormat="1" ht="19.05" customHeight="1">
      <c r="B139" s="129">
        <v>28</v>
      </c>
      <c r="C139" s="758"/>
      <c r="D139" s="758"/>
      <c r="E139" s="758"/>
      <c r="F139" s="758"/>
      <c r="G139" s="320"/>
      <c r="H139" s="320"/>
      <c r="I139" s="711"/>
      <c r="J139" s="713"/>
      <c r="K139" s="711"/>
      <c r="L139" s="713"/>
      <c r="M139" s="8"/>
      <c r="N139" s="168">
        <v>62</v>
      </c>
      <c r="O139" s="758"/>
      <c r="P139" s="758"/>
      <c r="Q139" s="758"/>
      <c r="R139" s="758"/>
      <c r="S139" s="320"/>
      <c r="T139" s="320"/>
      <c r="U139" s="711"/>
      <c r="V139" s="713"/>
      <c r="W139" s="711"/>
      <c r="X139" s="713"/>
      <c r="Y139" s="8"/>
      <c r="AA139" s="117" t="str">
        <f t="shared" si="10"/>
        <v/>
      </c>
      <c r="AB139" s="117" t="str">
        <f t="shared" si="11"/>
        <v/>
      </c>
    </row>
    <row r="140" spans="2:28" s="117" customFormat="1" ht="19.05" customHeight="1">
      <c r="B140" s="129">
        <v>29</v>
      </c>
      <c r="C140" s="758"/>
      <c r="D140" s="758"/>
      <c r="E140" s="758"/>
      <c r="F140" s="758"/>
      <c r="G140" s="320"/>
      <c r="H140" s="320"/>
      <c r="I140" s="711"/>
      <c r="J140" s="713"/>
      <c r="K140" s="711"/>
      <c r="L140" s="713"/>
      <c r="M140" s="8"/>
      <c r="N140" s="168">
        <v>63</v>
      </c>
      <c r="O140" s="758"/>
      <c r="P140" s="758"/>
      <c r="Q140" s="758"/>
      <c r="R140" s="758"/>
      <c r="S140" s="320"/>
      <c r="T140" s="320"/>
      <c r="U140" s="711"/>
      <c r="V140" s="713"/>
      <c r="W140" s="711"/>
      <c r="X140" s="713"/>
      <c r="Y140" s="8"/>
      <c r="AA140" s="117" t="str">
        <f t="shared" si="10"/>
        <v/>
      </c>
      <c r="AB140" s="117" t="str">
        <f t="shared" si="11"/>
        <v/>
      </c>
    </row>
    <row r="141" spans="2:28" s="117" customFormat="1" ht="19.05" customHeight="1" thickBot="1">
      <c r="B141" s="133">
        <v>30</v>
      </c>
      <c r="C141" s="762"/>
      <c r="D141" s="762"/>
      <c r="E141" s="762"/>
      <c r="F141" s="762"/>
      <c r="G141" s="322"/>
      <c r="H141" s="322"/>
      <c r="I141" s="720"/>
      <c r="J141" s="722"/>
      <c r="K141" s="720"/>
      <c r="L141" s="722"/>
      <c r="M141" s="9"/>
      <c r="N141" s="168">
        <v>64</v>
      </c>
      <c r="O141" s="758"/>
      <c r="P141" s="758"/>
      <c r="Q141" s="758"/>
      <c r="R141" s="758"/>
      <c r="S141" s="320"/>
      <c r="T141" s="320"/>
      <c r="U141" s="711"/>
      <c r="V141" s="713"/>
      <c r="W141" s="711"/>
      <c r="X141" s="713"/>
      <c r="Y141" s="8"/>
      <c r="AA141" s="117" t="str">
        <f t="shared" si="10"/>
        <v/>
      </c>
      <c r="AB141" s="117" t="str">
        <f t="shared" si="11"/>
        <v/>
      </c>
    </row>
    <row r="142" spans="2:28" s="117" customFormat="1" ht="19.05" customHeight="1">
      <c r="B142" s="139">
        <v>31</v>
      </c>
      <c r="C142" s="763"/>
      <c r="D142" s="763"/>
      <c r="E142" s="763"/>
      <c r="F142" s="763"/>
      <c r="G142" s="321"/>
      <c r="H142" s="321"/>
      <c r="I142" s="760"/>
      <c r="J142" s="761"/>
      <c r="K142" s="756"/>
      <c r="L142" s="757"/>
      <c r="M142" s="10"/>
      <c r="N142" s="168">
        <v>65</v>
      </c>
      <c r="O142" s="758"/>
      <c r="P142" s="758"/>
      <c r="Q142" s="758"/>
      <c r="R142" s="758"/>
      <c r="S142" s="320"/>
      <c r="T142" s="321"/>
      <c r="U142" s="711"/>
      <c r="V142" s="713"/>
      <c r="W142" s="756"/>
      <c r="X142" s="757"/>
      <c r="Y142" s="11"/>
      <c r="AA142" s="117" t="str">
        <f t="shared" si="10"/>
        <v/>
      </c>
      <c r="AB142" s="117" t="str">
        <f t="shared" si="11"/>
        <v/>
      </c>
    </row>
    <row r="143" spans="2:28" s="117" customFormat="1" ht="19.05" customHeight="1">
      <c r="B143" s="129">
        <v>32</v>
      </c>
      <c r="C143" s="758"/>
      <c r="D143" s="758"/>
      <c r="E143" s="758"/>
      <c r="F143" s="758"/>
      <c r="G143" s="320"/>
      <c r="H143" s="320"/>
      <c r="I143" s="711"/>
      <c r="J143" s="713"/>
      <c r="K143" s="711"/>
      <c r="L143" s="713"/>
      <c r="M143" s="8"/>
      <c r="N143" s="168">
        <v>66</v>
      </c>
      <c r="O143" s="758"/>
      <c r="P143" s="758"/>
      <c r="Q143" s="758"/>
      <c r="R143" s="758"/>
      <c r="S143" s="320"/>
      <c r="T143" s="320"/>
      <c r="U143" s="711"/>
      <c r="V143" s="713"/>
      <c r="W143" s="711"/>
      <c r="X143" s="713"/>
      <c r="Y143" s="8"/>
      <c r="AA143" s="117" t="str">
        <f t="shared" si="10"/>
        <v/>
      </c>
      <c r="AB143" s="117" t="str">
        <f t="shared" si="11"/>
        <v/>
      </c>
    </row>
    <row r="144" spans="2:28" s="117" customFormat="1" ht="19.05" customHeight="1">
      <c r="B144" s="129">
        <v>33</v>
      </c>
      <c r="C144" s="758"/>
      <c r="D144" s="758"/>
      <c r="E144" s="758"/>
      <c r="F144" s="758"/>
      <c r="G144" s="320"/>
      <c r="H144" s="320"/>
      <c r="I144" s="711"/>
      <c r="J144" s="713"/>
      <c r="K144" s="711"/>
      <c r="L144" s="713"/>
      <c r="M144" s="8"/>
      <c r="N144" s="168">
        <v>67</v>
      </c>
      <c r="O144" s="758"/>
      <c r="P144" s="758"/>
      <c r="Q144" s="758"/>
      <c r="R144" s="758"/>
      <c r="S144" s="320"/>
      <c r="T144" s="320"/>
      <c r="U144" s="711"/>
      <c r="V144" s="713"/>
      <c r="W144" s="711"/>
      <c r="X144" s="713"/>
      <c r="Y144" s="8"/>
      <c r="AA144" s="117" t="str">
        <f t="shared" si="10"/>
        <v/>
      </c>
      <c r="AB144" s="117" t="str">
        <f t="shared" si="11"/>
        <v/>
      </c>
    </row>
    <row r="145" spans="2:28" s="117" customFormat="1" ht="19.05" customHeight="1" thickBot="1">
      <c r="B145" s="133">
        <v>34</v>
      </c>
      <c r="C145" s="762"/>
      <c r="D145" s="762"/>
      <c r="E145" s="762"/>
      <c r="F145" s="762"/>
      <c r="G145" s="322"/>
      <c r="H145" s="322"/>
      <c r="I145" s="720"/>
      <c r="J145" s="722"/>
      <c r="K145" s="720"/>
      <c r="L145" s="722"/>
      <c r="M145" s="9"/>
      <c r="N145" s="169">
        <v>68</v>
      </c>
      <c r="O145" s="762"/>
      <c r="P145" s="762"/>
      <c r="Q145" s="762"/>
      <c r="R145" s="762"/>
      <c r="S145" s="322"/>
      <c r="T145" s="322"/>
      <c r="U145" s="720"/>
      <c r="V145" s="722"/>
      <c r="W145" s="720"/>
      <c r="X145" s="722"/>
      <c r="Y145" s="9"/>
      <c r="AA145" s="117" t="str">
        <f t="shared" si="10"/>
        <v/>
      </c>
      <c r="AB145" s="117" t="str">
        <f t="shared" si="11"/>
        <v/>
      </c>
    </row>
    <row r="146" spans="2:28" ht="9.75" customHeight="1" thickBot="1">
      <c r="W146" s="114"/>
      <c r="X146" s="114"/>
    </row>
    <row r="147" spans="2:28" ht="15.75" customHeight="1">
      <c r="B147" s="817" t="s">
        <v>16</v>
      </c>
      <c r="C147" s="709" t="s">
        <v>12</v>
      </c>
      <c r="D147" s="820"/>
      <c r="E147" s="709" t="s">
        <v>17</v>
      </c>
      <c r="F147" s="820"/>
      <c r="G147" s="738" t="s">
        <v>18</v>
      </c>
      <c r="H147" s="738"/>
      <c r="I147" s="738" t="s">
        <v>19</v>
      </c>
      <c r="J147" s="738"/>
      <c r="K147" s="738" t="s">
        <v>20</v>
      </c>
      <c r="L147" s="738"/>
      <c r="M147" s="304" t="s">
        <v>351</v>
      </c>
      <c r="N147" s="738" t="s">
        <v>21</v>
      </c>
      <c r="O147" s="709"/>
      <c r="P147" s="765" t="s">
        <v>22</v>
      </c>
      <c r="Q147" s="766"/>
      <c r="R147" s="179"/>
      <c r="S147" s="764" t="s">
        <v>327</v>
      </c>
      <c r="T147" s="764"/>
      <c r="U147" s="764"/>
      <c r="V147" s="764"/>
      <c r="W147" s="764"/>
      <c r="X147" s="764"/>
      <c r="Y147" s="764"/>
    </row>
    <row r="148" spans="2:28" ht="15.75" customHeight="1">
      <c r="B148" s="818"/>
      <c r="C148" s="693" t="s">
        <v>23</v>
      </c>
      <c r="D148" s="730"/>
      <c r="E148" s="693">
        <f>COUNTIF($AA$112:$AB$145,CONCATENATE($C148,E$147))</f>
        <v>0</v>
      </c>
      <c r="F148" s="730"/>
      <c r="G148" s="693">
        <f>COUNTIF($AA$112:$AB$145,CONCATENATE($C148,G$147))</f>
        <v>0</v>
      </c>
      <c r="H148" s="730"/>
      <c r="I148" s="693">
        <f>COUNTIF($AA$112:$AB$145,CONCATENATE($C148,I$147))</f>
        <v>0</v>
      </c>
      <c r="J148" s="730"/>
      <c r="K148" s="693">
        <f>COUNTIF($AA$112:$AB$145,CONCATENATE($C148,K$147))</f>
        <v>0</v>
      </c>
      <c r="L148" s="730"/>
      <c r="M148" s="305"/>
      <c r="N148" s="693">
        <f>COUNTIF($AA$112:$AB$145,CONCATENATE($C148,N$147))</f>
        <v>0</v>
      </c>
      <c r="O148" s="774"/>
      <c r="P148" s="767">
        <f>SUM(E148:O148)</f>
        <v>0</v>
      </c>
      <c r="Q148" s="694"/>
      <c r="R148" s="179"/>
      <c r="S148" s="291" t="s">
        <v>326</v>
      </c>
      <c r="T148" s="291" t="s">
        <v>18</v>
      </c>
      <c r="U148" s="291" t="s">
        <v>19</v>
      </c>
      <c r="V148" s="291" t="s">
        <v>20</v>
      </c>
      <c r="W148" s="299" t="s">
        <v>351</v>
      </c>
      <c r="X148" s="291" t="s">
        <v>21</v>
      </c>
      <c r="Y148" s="291" t="s">
        <v>22</v>
      </c>
    </row>
    <row r="149" spans="2:28" ht="15.75" customHeight="1" thickBot="1">
      <c r="B149" s="818"/>
      <c r="C149" s="695" t="s">
        <v>24</v>
      </c>
      <c r="D149" s="779"/>
      <c r="E149" s="695">
        <f>COUNTIF($AA$112:$AB$145,CONCATENATE($C149,E$147))</f>
        <v>0</v>
      </c>
      <c r="F149" s="779"/>
      <c r="G149" s="695">
        <f>COUNTIF($AA$112:$AB$145,CONCATENATE($C149,G$147))</f>
        <v>0</v>
      </c>
      <c r="H149" s="779"/>
      <c r="I149" s="695">
        <f>COUNTIF($AA$112:$AB$145,CONCATENATE($C149,I$147))</f>
        <v>0</v>
      </c>
      <c r="J149" s="779"/>
      <c r="K149" s="695">
        <f>COUNTIF($AA$112:$AB$145,CONCATENATE($C149,K$147))</f>
        <v>0</v>
      </c>
      <c r="L149" s="779"/>
      <c r="M149" s="306"/>
      <c r="N149" s="695">
        <f>COUNTIF($AA$112:$AB$145,CONCATENATE($C149,N$147))</f>
        <v>0</v>
      </c>
      <c r="O149" s="773"/>
      <c r="P149" s="768">
        <f>SUM(E149:O149)</f>
        <v>0</v>
      </c>
      <c r="Q149" s="696"/>
      <c r="R149" s="179"/>
      <c r="S149" s="292">
        <f>$E$48+$E$99+$E$150</f>
        <v>0</v>
      </c>
      <c r="T149" s="292">
        <f>$G$48+$G$99+$G$150</f>
        <v>0</v>
      </c>
      <c r="U149" s="292">
        <f>$I$48+$I$99+$I$150</f>
        <v>0</v>
      </c>
      <c r="V149" s="292">
        <f>$K$48+$K$99+$K$150</f>
        <v>0</v>
      </c>
      <c r="W149" s="302">
        <f>$M$48+$M$99+$M$150</f>
        <v>0</v>
      </c>
      <c r="X149" s="303">
        <f>$N$48+$N$99+$N$150</f>
        <v>0</v>
      </c>
      <c r="Y149" s="298">
        <f>$P$48+$P$99+$P$150</f>
        <v>0</v>
      </c>
    </row>
    <row r="150" spans="2:28" ht="15.75" customHeight="1" thickTop="1" thickBot="1">
      <c r="B150" s="819"/>
      <c r="C150" s="796" t="s">
        <v>22</v>
      </c>
      <c r="D150" s="815"/>
      <c r="E150" s="796">
        <f>SUM(E148:F149)</f>
        <v>0</v>
      </c>
      <c r="F150" s="815"/>
      <c r="G150" s="796">
        <f>SUM(G148:H149)</f>
        <v>0</v>
      </c>
      <c r="H150" s="815"/>
      <c r="I150" s="796">
        <f>SUM(I148:J149)</f>
        <v>0</v>
      </c>
      <c r="J150" s="815"/>
      <c r="K150" s="796">
        <f>SUM(K148:L149)</f>
        <v>0</v>
      </c>
      <c r="L150" s="815"/>
      <c r="M150" s="336">
        <f>COUNTIF(H112:H145, "&gt;=65")+COUNTIF(T112:T145, "&gt;=65")</f>
        <v>0</v>
      </c>
      <c r="N150" s="796">
        <f>SUM(N148:O149)</f>
        <v>0</v>
      </c>
      <c r="O150" s="797"/>
      <c r="P150" s="769">
        <f>SUM(P148:Q149)</f>
        <v>0</v>
      </c>
      <c r="Q150" s="770"/>
      <c r="R150" s="179"/>
      <c r="S150" s="144"/>
      <c r="T150" s="144"/>
      <c r="U150" s="759"/>
      <c r="V150" s="759"/>
      <c r="W150" s="759"/>
      <c r="X150" s="759"/>
    </row>
    <row r="151" spans="2:28" ht="15.75" customHeight="1">
      <c r="B151" s="172" t="s">
        <v>25</v>
      </c>
      <c r="C151" s="813" t="s">
        <v>262</v>
      </c>
      <c r="D151" s="813"/>
      <c r="E151" s="813"/>
      <c r="F151" s="813"/>
      <c r="G151" s="813"/>
      <c r="H151" s="813"/>
      <c r="I151" s="813"/>
      <c r="J151" s="813"/>
      <c r="K151" s="813"/>
      <c r="L151" s="813"/>
      <c r="M151" s="813"/>
      <c r="N151" s="813"/>
      <c r="O151" s="813"/>
      <c r="P151" s="813"/>
      <c r="Q151" s="813"/>
      <c r="R151" s="813"/>
      <c r="S151" s="813"/>
      <c r="T151" s="813"/>
      <c r="U151" s="813"/>
      <c r="V151" s="813"/>
      <c r="W151" s="813"/>
      <c r="X151" s="813"/>
      <c r="Y151" s="813"/>
    </row>
    <row r="152" spans="2:28">
      <c r="B152" s="172" t="s">
        <v>25</v>
      </c>
      <c r="C152" s="814" t="s">
        <v>264</v>
      </c>
      <c r="D152" s="814"/>
      <c r="E152" s="814"/>
      <c r="F152" s="814"/>
      <c r="G152" s="814"/>
      <c r="H152" s="814"/>
      <c r="I152" s="814"/>
      <c r="J152" s="814"/>
      <c r="K152" s="814"/>
      <c r="L152" s="814"/>
      <c r="M152" s="814"/>
      <c r="N152" s="814"/>
      <c r="O152" s="814"/>
      <c r="P152" s="814"/>
      <c r="Q152" s="814"/>
      <c r="R152" s="814"/>
      <c r="S152" s="814"/>
      <c r="T152" s="814"/>
      <c r="U152" s="814"/>
      <c r="V152" s="814"/>
      <c r="W152" s="814"/>
      <c r="X152" s="814"/>
      <c r="Y152" s="172"/>
    </row>
    <row r="153" spans="2:28" ht="17.25" customHeight="1">
      <c r="B153" s="172"/>
      <c r="C153" s="172" t="s">
        <v>263</v>
      </c>
      <c r="D153" s="172"/>
      <c r="E153" s="172"/>
      <c r="F153" s="172"/>
      <c r="G153" s="172"/>
      <c r="H153" s="172"/>
      <c r="I153" s="172"/>
      <c r="J153" s="172"/>
      <c r="K153" s="172"/>
      <c r="L153" s="172"/>
      <c r="M153" s="172"/>
      <c r="N153" s="172"/>
      <c r="O153" s="172"/>
      <c r="P153" s="172"/>
      <c r="Q153" s="172"/>
      <c r="R153" s="172"/>
      <c r="S153" s="172"/>
      <c r="T153" s="788" t="str">
        <f>①活動計画表!$AK$91</f>
        <v>ver2603</v>
      </c>
      <c r="U153" s="788"/>
      <c r="V153" s="788"/>
      <c r="W153" s="788"/>
      <c r="X153" s="788"/>
      <c r="Y153" s="788"/>
    </row>
  </sheetData>
  <sheetProtection sheet="1" selectLockedCells="1"/>
  <mergeCells count="779">
    <mergeCell ref="I98:J98"/>
    <mergeCell ref="I99:J99"/>
    <mergeCell ref="I147:J147"/>
    <mergeCell ref="I148:J148"/>
    <mergeCell ref="I149:J149"/>
    <mergeCell ref="O144:R144"/>
    <mergeCell ref="O145:R145"/>
    <mergeCell ref="K149:L149"/>
    <mergeCell ref="K144:L144"/>
    <mergeCell ref="K145:L145"/>
    <mergeCell ref="K148:L148"/>
    <mergeCell ref="O122:R122"/>
    <mergeCell ref="O123:R123"/>
    <mergeCell ref="I118:J118"/>
    <mergeCell ref="K118:L118"/>
    <mergeCell ref="I119:J119"/>
    <mergeCell ref="K119:L119"/>
    <mergeCell ref="I120:J120"/>
    <mergeCell ref="K120:L120"/>
    <mergeCell ref="I121:J121"/>
    <mergeCell ref="I139:J139"/>
    <mergeCell ref="K139:L139"/>
    <mergeCell ref="O130:R130"/>
    <mergeCell ref="O131:R131"/>
    <mergeCell ref="B147:B150"/>
    <mergeCell ref="C147:D147"/>
    <mergeCell ref="E147:F147"/>
    <mergeCell ref="G147:H147"/>
    <mergeCell ref="C148:D148"/>
    <mergeCell ref="E148:F148"/>
    <mergeCell ref="G148:H148"/>
    <mergeCell ref="C149:D149"/>
    <mergeCell ref="E149:F149"/>
    <mergeCell ref="G149:H149"/>
    <mergeCell ref="C150:D150"/>
    <mergeCell ref="E150:F150"/>
    <mergeCell ref="G150:H150"/>
    <mergeCell ref="I1:P1"/>
    <mergeCell ref="I52:P52"/>
    <mergeCell ref="I103:P103"/>
    <mergeCell ref="C49:Y49"/>
    <mergeCell ref="C50:X50"/>
    <mergeCell ref="C101:X101"/>
    <mergeCell ref="K48:L48"/>
    <mergeCell ref="S48:T48"/>
    <mergeCell ref="U48:V48"/>
    <mergeCell ref="W48:X48"/>
    <mergeCell ref="T51:Y51"/>
    <mergeCell ref="K45:L45"/>
    <mergeCell ref="K46:L46"/>
    <mergeCell ref="K47:L47"/>
    <mergeCell ref="R54:X54"/>
    <mergeCell ref="K32:L32"/>
    <mergeCell ref="K33:L33"/>
    <mergeCell ref="G45:H45"/>
    <mergeCell ref="G46:H46"/>
    <mergeCell ref="G47:H47"/>
    <mergeCell ref="G48:H48"/>
    <mergeCell ref="I45:J45"/>
    <mergeCell ref="I96:J96"/>
    <mergeCell ref="I97:J97"/>
    <mergeCell ref="E98:F98"/>
    <mergeCell ref="G98:H98"/>
    <mergeCell ref="C132:F132"/>
    <mergeCell ref="C128:F128"/>
    <mergeCell ref="C130:F130"/>
    <mergeCell ref="C131:F131"/>
    <mergeCell ref="C122:F122"/>
    <mergeCell ref="C123:F123"/>
    <mergeCell ref="C118:F118"/>
    <mergeCell ref="C99:D99"/>
    <mergeCell ref="E99:F99"/>
    <mergeCell ref="G99:H99"/>
    <mergeCell ref="T153:Y153"/>
    <mergeCell ref="C151:Y151"/>
    <mergeCell ref="C152:X152"/>
    <mergeCell ref="I150:J150"/>
    <mergeCell ref="C144:F144"/>
    <mergeCell ref="C145:F145"/>
    <mergeCell ref="I144:J144"/>
    <mergeCell ref="I145:J145"/>
    <mergeCell ref="C136:F136"/>
    <mergeCell ref="S147:Y147"/>
    <mergeCell ref="K150:L150"/>
    <mergeCell ref="W137:X137"/>
    <mergeCell ref="U138:V138"/>
    <mergeCell ref="W138:X138"/>
    <mergeCell ref="U144:V144"/>
    <mergeCell ref="W144:X144"/>
    <mergeCell ref="U145:V145"/>
    <mergeCell ref="W145:X145"/>
    <mergeCell ref="U139:V139"/>
    <mergeCell ref="O138:R138"/>
    <mergeCell ref="C139:F139"/>
    <mergeCell ref="O139:R139"/>
    <mergeCell ref="I136:J136"/>
    <mergeCell ref="K136:L136"/>
    <mergeCell ref="I137:J137"/>
    <mergeCell ref="K137:L137"/>
    <mergeCell ref="C137:F137"/>
    <mergeCell ref="C134:F134"/>
    <mergeCell ref="O134:R134"/>
    <mergeCell ref="C135:F135"/>
    <mergeCell ref="O135:R135"/>
    <mergeCell ref="O142:R142"/>
    <mergeCell ref="C143:F143"/>
    <mergeCell ref="O143:R143"/>
    <mergeCell ref="I140:J140"/>
    <mergeCell ref="K140:L140"/>
    <mergeCell ref="I141:J141"/>
    <mergeCell ref="K141:L141"/>
    <mergeCell ref="I142:J142"/>
    <mergeCell ref="K142:L142"/>
    <mergeCell ref="I143:J143"/>
    <mergeCell ref="K143:L143"/>
    <mergeCell ref="C140:F140"/>
    <mergeCell ref="C141:F141"/>
    <mergeCell ref="O141:R141"/>
    <mergeCell ref="I129:J129"/>
    <mergeCell ref="K129:L129"/>
    <mergeCell ref="I130:J130"/>
    <mergeCell ref="K130:L130"/>
    <mergeCell ref="I131:J131"/>
    <mergeCell ref="K131:L131"/>
    <mergeCell ref="C129:F129"/>
    <mergeCell ref="C133:F133"/>
    <mergeCell ref="C142:F142"/>
    <mergeCell ref="C138:F138"/>
    <mergeCell ref="O128:R128"/>
    <mergeCell ref="C127:F127"/>
    <mergeCell ref="O127:R127"/>
    <mergeCell ref="I124:J124"/>
    <mergeCell ref="K124:L124"/>
    <mergeCell ref="I125:J125"/>
    <mergeCell ref="K125:L125"/>
    <mergeCell ref="I126:J126"/>
    <mergeCell ref="K126:L126"/>
    <mergeCell ref="I127:J127"/>
    <mergeCell ref="K127:L127"/>
    <mergeCell ref="C125:F125"/>
    <mergeCell ref="C126:F126"/>
    <mergeCell ref="C124:F124"/>
    <mergeCell ref="O124:R124"/>
    <mergeCell ref="O125:R125"/>
    <mergeCell ref="I128:J128"/>
    <mergeCell ref="K128:L128"/>
    <mergeCell ref="B107:D107"/>
    <mergeCell ref="C119:F119"/>
    <mergeCell ref="C90:F90"/>
    <mergeCell ref="C121:F121"/>
    <mergeCell ref="K113:L113"/>
    <mergeCell ref="K97:L97"/>
    <mergeCell ref="C100:Y100"/>
    <mergeCell ref="O119:R119"/>
    <mergeCell ref="C120:F120"/>
    <mergeCell ref="O120:R120"/>
    <mergeCell ref="O111:R111"/>
    <mergeCell ref="C116:F116"/>
    <mergeCell ref="E107:Y107"/>
    <mergeCell ref="C92:F92"/>
    <mergeCell ref="O92:R92"/>
    <mergeCell ref="C93:F93"/>
    <mergeCell ref="C114:F114"/>
    <mergeCell ref="O114:R114"/>
    <mergeCell ref="C115:F115"/>
    <mergeCell ref="G96:H96"/>
    <mergeCell ref="C97:D97"/>
    <mergeCell ref="E97:F97"/>
    <mergeCell ref="G97:H97"/>
    <mergeCell ref="C98:D98"/>
    <mergeCell ref="U113:V113"/>
    <mergeCell ref="W113:X113"/>
    <mergeCell ref="K99:L99"/>
    <mergeCell ref="S99:T99"/>
    <mergeCell ref="O112:R112"/>
    <mergeCell ref="U114:V114"/>
    <mergeCell ref="W114:X114"/>
    <mergeCell ref="U115:V115"/>
    <mergeCell ref="W115:X115"/>
    <mergeCell ref="I114:J114"/>
    <mergeCell ref="K114:L114"/>
    <mergeCell ref="I115:J115"/>
    <mergeCell ref="K115:L115"/>
    <mergeCell ref="C117:F117"/>
    <mergeCell ref="O117:R117"/>
    <mergeCell ref="K111:L111"/>
    <mergeCell ref="I112:J112"/>
    <mergeCell ref="K112:L112"/>
    <mergeCell ref="I113:J113"/>
    <mergeCell ref="I116:J116"/>
    <mergeCell ref="K116:L116"/>
    <mergeCell ref="I117:J117"/>
    <mergeCell ref="K117:L117"/>
    <mergeCell ref="O115:R115"/>
    <mergeCell ref="C94:F94"/>
    <mergeCell ref="O94:R94"/>
    <mergeCell ref="K85:L85"/>
    <mergeCell ref="I86:J86"/>
    <mergeCell ref="K86:L86"/>
    <mergeCell ref="C91:F91"/>
    <mergeCell ref="O91:R91"/>
    <mergeCell ref="C29:F29"/>
    <mergeCell ref="C30:F30"/>
    <mergeCell ref="C31:F31"/>
    <mergeCell ref="C43:F43"/>
    <mergeCell ref="C32:F32"/>
    <mergeCell ref="C33:F33"/>
    <mergeCell ref="C34:F34"/>
    <mergeCell ref="C35:F35"/>
    <mergeCell ref="C36:F36"/>
    <mergeCell ref="C37:F37"/>
    <mergeCell ref="C38:F38"/>
    <mergeCell ref="C39:F39"/>
    <mergeCell ref="C40:F40"/>
    <mergeCell ref="C41:F41"/>
    <mergeCell ref="C42:F42"/>
    <mergeCell ref="C78:F78"/>
    <mergeCell ref="C84:F84"/>
    <mergeCell ref="O28:R28"/>
    <mergeCell ref="O29:R29"/>
    <mergeCell ref="O30:R30"/>
    <mergeCell ref="O31:R31"/>
    <mergeCell ref="O32:R32"/>
    <mergeCell ref="O33:R33"/>
    <mergeCell ref="B1:D1"/>
    <mergeCell ref="B52:D52"/>
    <mergeCell ref="B103:D103"/>
    <mergeCell ref="C9:F9"/>
    <mergeCell ref="O9:R9"/>
    <mergeCell ref="C10:F10"/>
    <mergeCell ref="C11:F11"/>
    <mergeCell ref="C12:F12"/>
    <mergeCell ref="C13:F13"/>
    <mergeCell ref="C14:F14"/>
    <mergeCell ref="C15:F15"/>
    <mergeCell ref="C16:F16"/>
    <mergeCell ref="C17:F17"/>
    <mergeCell ref="C18:F18"/>
    <mergeCell ref="C19:F19"/>
    <mergeCell ref="C20:F20"/>
    <mergeCell ref="C21:F21"/>
    <mergeCell ref="C22:F22"/>
    <mergeCell ref="C75:F75"/>
    <mergeCell ref="O75:R75"/>
    <mergeCell ref="I74:J74"/>
    <mergeCell ref="K74:L74"/>
    <mergeCell ref="I75:J75"/>
    <mergeCell ref="K75:L75"/>
    <mergeCell ref="C74:F74"/>
    <mergeCell ref="O74:R74"/>
    <mergeCell ref="C23:F23"/>
    <mergeCell ref="C24:F24"/>
    <mergeCell ref="C25:F25"/>
    <mergeCell ref="C26:F26"/>
    <mergeCell ref="C27:F27"/>
    <mergeCell ref="C28:F28"/>
    <mergeCell ref="C62:F62"/>
    <mergeCell ref="C63:F63"/>
    <mergeCell ref="O64:R64"/>
    <mergeCell ref="O37:R37"/>
    <mergeCell ref="O38:R38"/>
    <mergeCell ref="O39:R39"/>
    <mergeCell ref="O40:R40"/>
    <mergeCell ref="O41:R41"/>
    <mergeCell ref="O42:R42"/>
    <mergeCell ref="O43:R43"/>
    <mergeCell ref="O81:R81"/>
    <mergeCell ref="C82:F82"/>
    <mergeCell ref="O78:R78"/>
    <mergeCell ref="C79:F79"/>
    <mergeCell ref="O87:R87"/>
    <mergeCell ref="C88:F88"/>
    <mergeCell ref="O88:R88"/>
    <mergeCell ref="I85:J85"/>
    <mergeCell ref="O79:R79"/>
    <mergeCell ref="O80:R80"/>
    <mergeCell ref="O84:R84"/>
    <mergeCell ref="C85:F85"/>
    <mergeCell ref="O85:R85"/>
    <mergeCell ref="K87:L87"/>
    <mergeCell ref="I88:J88"/>
    <mergeCell ref="K88:L88"/>
    <mergeCell ref="O89:R89"/>
    <mergeCell ref="I87:J87"/>
    <mergeCell ref="C113:F113"/>
    <mergeCell ref="O113:R113"/>
    <mergeCell ref="I105:O105"/>
    <mergeCell ref="P105:Q105"/>
    <mergeCell ref="R105:X105"/>
    <mergeCell ref="U90:V90"/>
    <mergeCell ref="W90:X90"/>
    <mergeCell ref="U91:V91"/>
    <mergeCell ref="W91:X91"/>
    <mergeCell ref="U92:V92"/>
    <mergeCell ref="W92:X92"/>
    <mergeCell ref="U93:V93"/>
    <mergeCell ref="W93:X93"/>
    <mergeCell ref="U94:V94"/>
    <mergeCell ref="W94:X94"/>
    <mergeCell ref="I111:J111"/>
    <mergeCell ref="C96:D96"/>
    <mergeCell ref="E96:F96"/>
    <mergeCell ref="I90:J90"/>
    <mergeCell ref="K90:L90"/>
    <mergeCell ref="I91:J91"/>
    <mergeCell ref="O93:R93"/>
    <mergeCell ref="K91:L91"/>
    <mergeCell ref="I92:J92"/>
    <mergeCell ref="K92:L92"/>
    <mergeCell ref="C86:F86"/>
    <mergeCell ref="C87:F87"/>
    <mergeCell ref="I80:J80"/>
    <mergeCell ref="K80:L80"/>
    <mergeCell ref="I83:J83"/>
    <mergeCell ref="K83:L83"/>
    <mergeCell ref="I84:J84"/>
    <mergeCell ref="K84:L84"/>
    <mergeCell ref="C89:F89"/>
    <mergeCell ref="C80:F80"/>
    <mergeCell ref="C81:F81"/>
    <mergeCell ref="I89:J89"/>
    <mergeCell ref="K89:L89"/>
    <mergeCell ref="C76:F76"/>
    <mergeCell ref="O76:R76"/>
    <mergeCell ref="I76:J76"/>
    <mergeCell ref="K76:L76"/>
    <mergeCell ref="I77:J77"/>
    <mergeCell ref="K77:L77"/>
    <mergeCell ref="I78:J78"/>
    <mergeCell ref="K78:L78"/>
    <mergeCell ref="I79:J79"/>
    <mergeCell ref="K79:L79"/>
    <mergeCell ref="C77:F77"/>
    <mergeCell ref="O77:R77"/>
    <mergeCell ref="I73:J73"/>
    <mergeCell ref="K73:L73"/>
    <mergeCell ref="U64:V64"/>
    <mergeCell ref="W64:X64"/>
    <mergeCell ref="U65:V65"/>
    <mergeCell ref="W65:X65"/>
    <mergeCell ref="U66:V66"/>
    <mergeCell ref="O65:R65"/>
    <mergeCell ref="C67:F67"/>
    <mergeCell ref="O67:R67"/>
    <mergeCell ref="C71:F71"/>
    <mergeCell ref="O71:R71"/>
    <mergeCell ref="C72:F72"/>
    <mergeCell ref="O72:R72"/>
    <mergeCell ref="C73:F73"/>
    <mergeCell ref="C70:F70"/>
    <mergeCell ref="O70:R70"/>
    <mergeCell ref="C61:F61"/>
    <mergeCell ref="B45:B48"/>
    <mergeCell ref="C45:D45"/>
    <mergeCell ref="C46:D46"/>
    <mergeCell ref="C47:D47"/>
    <mergeCell ref="C48:D48"/>
    <mergeCell ref="E45:F45"/>
    <mergeCell ref="E46:F46"/>
    <mergeCell ref="E47:F47"/>
    <mergeCell ref="E48:F48"/>
    <mergeCell ref="E56:Y56"/>
    <mergeCell ref="S47:T47"/>
    <mergeCell ref="U47:V47"/>
    <mergeCell ref="C59:W59"/>
    <mergeCell ref="C60:F60"/>
    <mergeCell ref="B57:D57"/>
    <mergeCell ref="B56:D56"/>
    <mergeCell ref="N45:O45"/>
    <mergeCell ref="P45:Q45"/>
    <mergeCell ref="C68:F68"/>
    <mergeCell ref="O68:R68"/>
    <mergeCell ref="C69:F69"/>
    <mergeCell ref="O69:R69"/>
    <mergeCell ref="C66:F66"/>
    <mergeCell ref="O66:R66"/>
    <mergeCell ref="I64:J64"/>
    <mergeCell ref="C64:F64"/>
    <mergeCell ref="K64:L64"/>
    <mergeCell ref="I65:J65"/>
    <mergeCell ref="K65:L65"/>
    <mergeCell ref="I66:J66"/>
    <mergeCell ref="K66:L66"/>
    <mergeCell ref="I67:J67"/>
    <mergeCell ref="K67:L67"/>
    <mergeCell ref="I68:J68"/>
    <mergeCell ref="K68:L68"/>
    <mergeCell ref="I69:J69"/>
    <mergeCell ref="K69:L69"/>
    <mergeCell ref="C65:F65"/>
    <mergeCell ref="U45:V45"/>
    <mergeCell ref="W46:X46"/>
    <mergeCell ref="O62:R62"/>
    <mergeCell ref="U63:V63"/>
    <mergeCell ref="W63:X63"/>
    <mergeCell ref="U60:V60"/>
    <mergeCell ref="W60:X60"/>
    <mergeCell ref="U61:V61"/>
    <mergeCell ref="W61:X61"/>
    <mergeCell ref="N47:O47"/>
    <mergeCell ref="P47:Q47"/>
    <mergeCell ref="N48:O48"/>
    <mergeCell ref="P48:Q48"/>
    <mergeCell ref="O60:R60"/>
    <mergeCell ref="N46:O46"/>
    <mergeCell ref="P46:Q46"/>
    <mergeCell ref="O61:R61"/>
    <mergeCell ref="W47:X47"/>
    <mergeCell ref="K15:L15"/>
    <mergeCell ref="K16:L16"/>
    <mergeCell ref="K17:L17"/>
    <mergeCell ref="O34:R34"/>
    <mergeCell ref="O35:R35"/>
    <mergeCell ref="O36:R36"/>
    <mergeCell ref="I15:J15"/>
    <mergeCell ref="O20:R20"/>
    <mergeCell ref="O21:R21"/>
    <mergeCell ref="O22:R22"/>
    <mergeCell ref="O23:R23"/>
    <mergeCell ref="O24:R24"/>
    <mergeCell ref="O25:R25"/>
    <mergeCell ref="O26:R26"/>
    <mergeCell ref="O27:R27"/>
    <mergeCell ref="I16:J16"/>
    <mergeCell ref="I17:J17"/>
    <mergeCell ref="I18:J18"/>
    <mergeCell ref="I19:J19"/>
    <mergeCell ref="I20:J20"/>
    <mergeCell ref="I21:J21"/>
    <mergeCell ref="I22:J22"/>
    <mergeCell ref="I23:J23"/>
    <mergeCell ref="K27:L27"/>
    <mergeCell ref="I9:J9"/>
    <mergeCell ref="I10:J10"/>
    <mergeCell ref="I11:J11"/>
    <mergeCell ref="I12:J12"/>
    <mergeCell ref="I13:J13"/>
    <mergeCell ref="I14:J14"/>
    <mergeCell ref="K9:L9"/>
    <mergeCell ref="K10:L10"/>
    <mergeCell ref="K11:L11"/>
    <mergeCell ref="K12:L12"/>
    <mergeCell ref="K13:L13"/>
    <mergeCell ref="K14:L14"/>
    <mergeCell ref="U9:V9"/>
    <mergeCell ref="W9:X9"/>
    <mergeCell ref="U10:V10"/>
    <mergeCell ref="W10:X10"/>
    <mergeCell ref="U11:V11"/>
    <mergeCell ref="N149:O149"/>
    <mergeCell ref="N150:O150"/>
    <mergeCell ref="B3:H3"/>
    <mergeCell ref="L4:O4"/>
    <mergeCell ref="S4:V4"/>
    <mergeCell ref="B6:D6"/>
    <mergeCell ref="E6:Y6"/>
    <mergeCell ref="I3:O3"/>
    <mergeCell ref="P3:Q3"/>
    <mergeCell ref="R3:X3"/>
    <mergeCell ref="B5:D5"/>
    <mergeCell ref="E5:Y5"/>
    <mergeCell ref="C8:W8"/>
    <mergeCell ref="O10:R10"/>
    <mergeCell ref="O11:R11"/>
    <mergeCell ref="W11:X11"/>
    <mergeCell ref="O15:R15"/>
    <mergeCell ref="O16:R16"/>
    <mergeCell ref="O17:R17"/>
    <mergeCell ref="O12:R12"/>
    <mergeCell ref="O13:R13"/>
    <mergeCell ref="O14:R14"/>
    <mergeCell ref="O136:R136"/>
    <mergeCell ref="K147:L147"/>
    <mergeCell ref="N147:O147"/>
    <mergeCell ref="N148:O148"/>
    <mergeCell ref="O126:R126"/>
    <mergeCell ref="O129:R129"/>
    <mergeCell ref="O133:R133"/>
    <mergeCell ref="O137:R137"/>
    <mergeCell ref="O140:R140"/>
    <mergeCell ref="K28:L28"/>
    <mergeCell ref="K29:L29"/>
    <mergeCell ref="K30:L30"/>
    <mergeCell ref="K31:L31"/>
    <mergeCell ref="K35:L35"/>
    <mergeCell ref="K36:L36"/>
    <mergeCell ref="K34:L34"/>
    <mergeCell ref="K24:L24"/>
    <mergeCell ref="K25:L25"/>
    <mergeCell ref="K26:L26"/>
    <mergeCell ref="K21:L21"/>
    <mergeCell ref="K22:L22"/>
    <mergeCell ref="I122:J122"/>
    <mergeCell ref="K122:L122"/>
    <mergeCell ref="I123:J123"/>
    <mergeCell ref="K123:L123"/>
    <mergeCell ref="I132:J132"/>
    <mergeCell ref="K132:L132"/>
    <mergeCell ref="I133:J133"/>
    <mergeCell ref="K133:L133"/>
    <mergeCell ref="O18:R18"/>
    <mergeCell ref="O19:R19"/>
    <mergeCell ref="K23:L23"/>
    <mergeCell ref="K18:L18"/>
    <mergeCell ref="K19:L19"/>
    <mergeCell ref="K20:L20"/>
    <mergeCell ref="I70:J70"/>
    <mergeCell ref="K70:L70"/>
    <mergeCell ref="I71:J71"/>
    <mergeCell ref="I48:J48"/>
    <mergeCell ref="I46:J46"/>
    <mergeCell ref="I47:J47"/>
    <mergeCell ref="O73:R73"/>
    <mergeCell ref="K71:L71"/>
    <mergeCell ref="I72:J72"/>
    <mergeCell ref="K72:L72"/>
    <mergeCell ref="I134:J134"/>
    <mergeCell ref="K134:L134"/>
    <mergeCell ref="I135:J135"/>
    <mergeCell ref="K135:L135"/>
    <mergeCell ref="I138:J138"/>
    <mergeCell ref="K138:L138"/>
    <mergeCell ref="I37:J37"/>
    <mergeCell ref="I38:J38"/>
    <mergeCell ref="I39:J39"/>
    <mergeCell ref="I40:J40"/>
    <mergeCell ref="I41:J41"/>
    <mergeCell ref="K42:L42"/>
    <mergeCell ref="K43:L43"/>
    <mergeCell ref="I63:J63"/>
    <mergeCell ref="K63:L63"/>
    <mergeCell ref="I60:J60"/>
    <mergeCell ref="K60:L60"/>
    <mergeCell ref="I61:J61"/>
    <mergeCell ref="K61:L61"/>
    <mergeCell ref="I62:J62"/>
    <mergeCell ref="K62:L62"/>
    <mergeCell ref="I82:J82"/>
    <mergeCell ref="K82:L82"/>
    <mergeCell ref="K121:L121"/>
    <mergeCell ref="I24:J24"/>
    <mergeCell ref="I25:J25"/>
    <mergeCell ref="I26:J26"/>
    <mergeCell ref="I27:J27"/>
    <mergeCell ref="I28:J28"/>
    <mergeCell ref="I29:J29"/>
    <mergeCell ref="I30:J30"/>
    <mergeCell ref="I31:J31"/>
    <mergeCell ref="I32:J32"/>
    <mergeCell ref="I33:J33"/>
    <mergeCell ref="I34:J34"/>
    <mergeCell ref="I35:J35"/>
    <mergeCell ref="I36:J36"/>
    <mergeCell ref="K37:L37"/>
    <mergeCell ref="K38:L38"/>
    <mergeCell ref="K39:L39"/>
    <mergeCell ref="K40:L40"/>
    <mergeCell ref="K41:L41"/>
    <mergeCell ref="U12:V12"/>
    <mergeCell ref="W12:X12"/>
    <mergeCell ref="U13:V13"/>
    <mergeCell ref="W13:X13"/>
    <mergeCell ref="U14:V14"/>
    <mergeCell ref="W14:X14"/>
    <mergeCell ref="U15:V15"/>
    <mergeCell ref="W15:X15"/>
    <mergeCell ref="U16:V16"/>
    <mergeCell ref="W16:X16"/>
    <mergeCell ref="U17:V17"/>
    <mergeCell ref="W17:X17"/>
    <mergeCell ref="U18:V18"/>
    <mergeCell ref="W18:X18"/>
    <mergeCell ref="U19:V19"/>
    <mergeCell ref="W19:X19"/>
    <mergeCell ref="U20:V20"/>
    <mergeCell ref="W20:X20"/>
    <mergeCell ref="U21:V21"/>
    <mergeCell ref="W21:X21"/>
    <mergeCell ref="U22:V22"/>
    <mergeCell ref="W22:X22"/>
    <mergeCell ref="U23:V23"/>
    <mergeCell ref="W23:X23"/>
    <mergeCell ref="U24:V24"/>
    <mergeCell ref="W24:X24"/>
    <mergeCell ref="U25:V25"/>
    <mergeCell ref="W25:X25"/>
    <mergeCell ref="U26:V26"/>
    <mergeCell ref="W26:X26"/>
    <mergeCell ref="U27:V27"/>
    <mergeCell ref="W27:X27"/>
    <mergeCell ref="U28:V28"/>
    <mergeCell ref="W28:X28"/>
    <mergeCell ref="U29:V29"/>
    <mergeCell ref="W29:X29"/>
    <mergeCell ref="U30:V30"/>
    <mergeCell ref="W30:X30"/>
    <mergeCell ref="U31:V31"/>
    <mergeCell ref="W31:X31"/>
    <mergeCell ref="U32:V32"/>
    <mergeCell ref="W32:X32"/>
    <mergeCell ref="U33:V33"/>
    <mergeCell ref="W33:X33"/>
    <mergeCell ref="U34:V34"/>
    <mergeCell ref="W34:X34"/>
    <mergeCell ref="U35:V35"/>
    <mergeCell ref="W35:X35"/>
    <mergeCell ref="U36:V36"/>
    <mergeCell ref="W36:X36"/>
    <mergeCell ref="U37:V37"/>
    <mergeCell ref="W37:X37"/>
    <mergeCell ref="U38:V38"/>
    <mergeCell ref="W38:X38"/>
    <mergeCell ref="U39:V39"/>
    <mergeCell ref="W39:X39"/>
    <mergeCell ref="I43:J43"/>
    <mergeCell ref="E57:Y57"/>
    <mergeCell ref="I42:J42"/>
    <mergeCell ref="B54:H54"/>
    <mergeCell ref="I54:O54"/>
    <mergeCell ref="P54:Q54"/>
    <mergeCell ref="W45:X45"/>
    <mergeCell ref="S46:T46"/>
    <mergeCell ref="U46:V46"/>
    <mergeCell ref="U40:V40"/>
    <mergeCell ref="W40:X40"/>
    <mergeCell ref="U41:V41"/>
    <mergeCell ref="W41:X41"/>
    <mergeCell ref="U42:V42"/>
    <mergeCell ref="W42:X42"/>
    <mergeCell ref="U43:V43"/>
    <mergeCell ref="W43:X43"/>
    <mergeCell ref="S45:T45"/>
    <mergeCell ref="U62:V62"/>
    <mergeCell ref="W62:X62"/>
    <mergeCell ref="O63:R63"/>
    <mergeCell ref="W66:X66"/>
    <mergeCell ref="U67:V67"/>
    <mergeCell ref="W67:X67"/>
    <mergeCell ref="U68:V68"/>
    <mergeCell ref="W68:X68"/>
    <mergeCell ref="U69:V69"/>
    <mergeCell ref="W69:X69"/>
    <mergeCell ref="U70:V70"/>
    <mergeCell ref="W70:X70"/>
    <mergeCell ref="W71:X71"/>
    <mergeCell ref="U72:V72"/>
    <mergeCell ref="W72:X72"/>
    <mergeCell ref="U73:V73"/>
    <mergeCell ref="W73:X73"/>
    <mergeCell ref="U74:V74"/>
    <mergeCell ref="W74:X74"/>
    <mergeCell ref="U75:V75"/>
    <mergeCell ref="W75:X75"/>
    <mergeCell ref="W76:X76"/>
    <mergeCell ref="U77:V77"/>
    <mergeCell ref="W77:X77"/>
    <mergeCell ref="U78:V78"/>
    <mergeCell ref="W78:X78"/>
    <mergeCell ref="U79:V79"/>
    <mergeCell ref="W79:X79"/>
    <mergeCell ref="U80:V80"/>
    <mergeCell ref="W80:X80"/>
    <mergeCell ref="K94:L94"/>
    <mergeCell ref="C112:F112"/>
    <mergeCell ref="T102:Y102"/>
    <mergeCell ref="B108:D108"/>
    <mergeCell ref="K96:L96"/>
    <mergeCell ref="K98:L98"/>
    <mergeCell ref="B96:B99"/>
    <mergeCell ref="W81:X81"/>
    <mergeCell ref="U82:V82"/>
    <mergeCell ref="W82:X82"/>
    <mergeCell ref="U83:V83"/>
    <mergeCell ref="W83:X83"/>
    <mergeCell ref="U85:V85"/>
    <mergeCell ref="W85:X85"/>
    <mergeCell ref="U86:V86"/>
    <mergeCell ref="W86:X86"/>
    <mergeCell ref="U84:V84"/>
    <mergeCell ref="W84:X84"/>
    <mergeCell ref="C83:F83"/>
    <mergeCell ref="O83:R83"/>
    <mergeCell ref="I81:J81"/>
    <mergeCell ref="K81:L81"/>
    <mergeCell ref="W117:X117"/>
    <mergeCell ref="U118:V118"/>
    <mergeCell ref="W118:X118"/>
    <mergeCell ref="U119:V119"/>
    <mergeCell ref="W119:X119"/>
    <mergeCell ref="U120:V120"/>
    <mergeCell ref="W120:X120"/>
    <mergeCell ref="W87:X87"/>
    <mergeCell ref="U88:V88"/>
    <mergeCell ref="W88:X88"/>
    <mergeCell ref="U89:V89"/>
    <mergeCell ref="W89:X89"/>
    <mergeCell ref="U111:V111"/>
    <mergeCell ref="W111:X111"/>
    <mergeCell ref="U112:V112"/>
    <mergeCell ref="W112:X112"/>
    <mergeCell ref="U99:V99"/>
    <mergeCell ref="E108:Y108"/>
    <mergeCell ref="B105:H105"/>
    <mergeCell ref="C110:W110"/>
    <mergeCell ref="C111:F111"/>
    <mergeCell ref="I93:J93"/>
    <mergeCell ref="K93:L93"/>
    <mergeCell ref="I94:J94"/>
    <mergeCell ref="N96:O96"/>
    <mergeCell ref="P99:Q99"/>
    <mergeCell ref="P98:Q98"/>
    <mergeCell ref="P97:Q97"/>
    <mergeCell ref="P96:Q96"/>
    <mergeCell ref="U131:V131"/>
    <mergeCell ref="W131:X131"/>
    <mergeCell ref="U132:V132"/>
    <mergeCell ref="W132:X132"/>
    <mergeCell ref="W129:X129"/>
    <mergeCell ref="U130:V130"/>
    <mergeCell ref="W130:X130"/>
    <mergeCell ref="U121:V121"/>
    <mergeCell ref="W121:X121"/>
    <mergeCell ref="U122:V122"/>
    <mergeCell ref="W122:X122"/>
    <mergeCell ref="U123:V123"/>
    <mergeCell ref="W123:X123"/>
    <mergeCell ref="U124:V124"/>
    <mergeCell ref="W124:X124"/>
    <mergeCell ref="U125:V125"/>
    <mergeCell ref="W125:X125"/>
    <mergeCell ref="W116:X116"/>
    <mergeCell ref="U117:V117"/>
    <mergeCell ref="U133:V133"/>
    <mergeCell ref="W133:X133"/>
    <mergeCell ref="W134:X134"/>
    <mergeCell ref="U135:V135"/>
    <mergeCell ref="W135:X135"/>
    <mergeCell ref="U126:V126"/>
    <mergeCell ref="W126:X126"/>
    <mergeCell ref="U127:V127"/>
    <mergeCell ref="W127:X127"/>
    <mergeCell ref="U128:V128"/>
    <mergeCell ref="W128:X128"/>
    <mergeCell ref="U129:V129"/>
    <mergeCell ref="U134:V134"/>
    <mergeCell ref="O90:R90"/>
    <mergeCell ref="U150:V150"/>
    <mergeCell ref="U136:V136"/>
    <mergeCell ref="U137:V137"/>
    <mergeCell ref="U116:V116"/>
    <mergeCell ref="U87:V87"/>
    <mergeCell ref="U81:V81"/>
    <mergeCell ref="U76:V76"/>
    <mergeCell ref="U71:V71"/>
    <mergeCell ref="O82:R82"/>
    <mergeCell ref="O121:R121"/>
    <mergeCell ref="O86:R86"/>
    <mergeCell ref="O116:R116"/>
    <mergeCell ref="O118:R118"/>
    <mergeCell ref="O132:R132"/>
    <mergeCell ref="S96:Y96"/>
    <mergeCell ref="W150:X150"/>
    <mergeCell ref="P147:Q147"/>
    <mergeCell ref="P148:Q148"/>
    <mergeCell ref="P149:Q149"/>
    <mergeCell ref="P150:Q150"/>
    <mergeCell ref="N99:O99"/>
    <mergeCell ref="N98:O98"/>
    <mergeCell ref="N97:O97"/>
    <mergeCell ref="W136:X136"/>
    <mergeCell ref="W139:X139"/>
    <mergeCell ref="U140:V140"/>
    <mergeCell ref="W140:X140"/>
    <mergeCell ref="U141:V141"/>
    <mergeCell ref="W141:X141"/>
    <mergeCell ref="U142:V142"/>
    <mergeCell ref="W142:X142"/>
    <mergeCell ref="U143:V143"/>
    <mergeCell ref="W143:X143"/>
  </mergeCells>
  <phoneticPr fontId="2"/>
  <conditionalFormatting sqref="E5 E6:Y7 E56 E57:Y57 P97:P99 R99 E107 E108:Y108 E109:L109 P109:Y109">
    <cfRule type="cellIs" dxfId="31" priority="28" operator="equal">
      <formula>0</formula>
    </cfRule>
  </conditionalFormatting>
  <conditionalFormatting sqref="E46:N48">
    <cfRule type="cellIs" dxfId="30" priority="7" operator="equal">
      <formula>0</formula>
    </cfRule>
  </conditionalFormatting>
  <conditionalFormatting sqref="E97:N99">
    <cfRule type="cellIs" dxfId="29" priority="11" operator="equal">
      <formula>0</formula>
    </cfRule>
  </conditionalFormatting>
  <conditionalFormatting sqref="E148:Q150">
    <cfRule type="cellIs" dxfId="28" priority="3" operator="equal">
      <formula>0</formula>
    </cfRule>
  </conditionalFormatting>
  <conditionalFormatting sqref="I3:O3 R3:X3">
    <cfRule type="cellIs" dxfId="27" priority="26" operator="equal">
      <formula>0</formula>
    </cfRule>
  </conditionalFormatting>
  <conditionalFormatting sqref="I54:O54 R54:X54 E58:L58 P58:Y58">
    <cfRule type="cellIs" dxfId="26" priority="24" operator="equal">
      <formula>0</formula>
    </cfRule>
  </conditionalFormatting>
  <conditionalFormatting sqref="I105:O105 R105:X105">
    <cfRule type="cellIs" dxfId="25" priority="22" operator="equal">
      <formula>0</formula>
    </cfRule>
  </conditionalFormatting>
  <conditionalFormatting sqref="L4:O4 S4:V4">
    <cfRule type="cellIs" dxfId="24" priority="27" operator="equal">
      <formula>0</formula>
    </cfRule>
  </conditionalFormatting>
  <conditionalFormatting sqref="P46:P48">
    <cfRule type="cellIs" dxfId="23" priority="9" operator="equal">
      <formula>0</formula>
    </cfRule>
  </conditionalFormatting>
  <conditionalFormatting sqref="R48">
    <cfRule type="cellIs" dxfId="22" priority="13" operator="equal">
      <formula>0</formula>
    </cfRule>
  </conditionalFormatting>
  <conditionalFormatting sqref="R148:R149">
    <cfRule type="cellIs" dxfId="21" priority="15" operator="equal">
      <formula>0</formula>
    </cfRule>
  </conditionalFormatting>
  <conditionalFormatting sqref="R150:X150">
    <cfRule type="cellIs" dxfId="20" priority="6" operator="equal">
      <formula>0</formula>
    </cfRule>
  </conditionalFormatting>
  <conditionalFormatting sqref="S46:X47">
    <cfRule type="cellIs" dxfId="19" priority="17" operator="equal">
      <formula>0</formula>
    </cfRule>
  </conditionalFormatting>
  <conditionalFormatting sqref="S98:X99">
    <cfRule type="cellIs" dxfId="18" priority="10" operator="equal">
      <formula>0</formula>
    </cfRule>
  </conditionalFormatting>
  <conditionalFormatting sqref="Y98 S149:Y149">
    <cfRule type="cellIs" dxfId="17" priority="1" operator="equal">
      <formula>0</formula>
    </cfRule>
  </conditionalFormatting>
  <dataValidations count="3">
    <dataValidation type="list" allowBlank="1" showInputMessage="1" showErrorMessage="1" sqref="I112:J145 I61:J94 U61:V94 U10:V43 I10:J43 U112:V145" xr:uid="{D27B5153-07E1-4C24-8118-1AAF5846CCF2}">
      <formula1>$AA$1:$AA$5</formula1>
    </dataValidation>
    <dataValidation type="list" allowBlank="1" showInputMessage="1" showErrorMessage="1" sqref="B1:D1 B52:D52 B103:D103" xr:uid="{D62E08BC-B625-4FBE-B497-F31B466CCB02}">
      <formula1>$AB$1:$AB$3</formula1>
    </dataValidation>
    <dataValidation type="list" allowBlank="1" showInputMessage="1" showErrorMessage="1" sqref="S61:S94 G61:G94 S10:S43 G112:G145 S112:S145 G10:G43" xr:uid="{E168018C-5B10-4C8C-9E9B-A6ECF491CD25}">
      <formula1>$AC$1:$AC$2</formula1>
    </dataValidation>
  </dataValidations>
  <printOptions horizontalCentered="1"/>
  <pageMargins left="0.39370078740157483" right="0.39370078740157483" top="0.59055118110236227" bottom="0.39370078740157483" header="0" footer="0"/>
  <pageSetup paperSize="9" scale="86" orientation="portrait" horizontalDpi="300" verticalDpi="300" r:id="rId1"/>
  <headerFooter alignWithMargins="0"/>
  <rowBreaks count="2" manualBreakCount="2">
    <brk id="51" max="16383" man="1"/>
    <brk id="10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24947-6568-4246-A513-4C6ABF6EE496}">
  <sheetPr>
    <tabColor rgb="FFFFFF99"/>
    <pageSetUpPr fitToPage="1"/>
  </sheetPr>
  <dimension ref="A1:AF73"/>
  <sheetViews>
    <sheetView view="pageBreakPreview" zoomScale="87" zoomScaleNormal="87" zoomScaleSheetLayoutView="87" workbookViewId="0">
      <selection activeCell="N48" sqref="N48:P49"/>
    </sheetView>
  </sheetViews>
  <sheetFormatPr defaultColWidth="9" defaultRowHeight="13.2"/>
  <cols>
    <col min="1" max="31" width="3.5546875" style="12" customWidth="1"/>
    <col min="32" max="32" width="0" style="12" hidden="1" customWidth="1"/>
    <col min="33" max="16384" width="9" style="12"/>
  </cols>
  <sheetData>
    <row r="1" spans="1:32" ht="1.8" customHeight="1" thickBot="1"/>
    <row r="2" spans="1:32" ht="22.2" customHeight="1" thickTop="1">
      <c r="A2" s="1111" t="s">
        <v>28</v>
      </c>
      <c r="B2" s="1112"/>
      <c r="C2" s="1112"/>
      <c r="D2" s="1112"/>
      <c r="E2" s="1112"/>
      <c r="F2" s="1112"/>
      <c r="G2" s="1112"/>
      <c r="H2" s="1113"/>
      <c r="J2" s="13" t="s">
        <v>316</v>
      </c>
      <c r="S2" s="14"/>
      <c r="T2" s="14"/>
      <c r="U2" s="14"/>
      <c r="V2" s="14"/>
      <c r="W2" s="1085" t="s">
        <v>110</v>
      </c>
      <c r="X2" s="1086"/>
      <c r="Y2" s="1086"/>
      <c r="Z2" s="1086"/>
      <c r="AA2" s="1086"/>
      <c r="AB2" s="1087"/>
      <c r="AF2" s="12" t="s">
        <v>356</v>
      </c>
    </row>
    <row r="3" spans="1:32" s="19" customFormat="1" ht="13.8" customHeight="1">
      <c r="A3" s="1061" t="s">
        <v>114</v>
      </c>
      <c r="B3" s="1062"/>
      <c r="C3" s="1062"/>
      <c r="D3" s="1062"/>
      <c r="E3" s="1062"/>
      <c r="F3" s="1062"/>
      <c r="G3" s="1062"/>
      <c r="H3" s="1063"/>
      <c r="I3" s="15"/>
      <c r="J3" s="16" t="s">
        <v>135</v>
      </c>
      <c r="K3" s="17"/>
      <c r="L3" s="17"/>
      <c r="M3" s="18" t="s">
        <v>134</v>
      </c>
      <c r="N3" s="17"/>
      <c r="O3" s="17"/>
      <c r="P3" s="17"/>
      <c r="Q3" s="17"/>
      <c r="R3" s="17"/>
      <c r="S3" s="12"/>
      <c r="T3" s="12"/>
      <c r="U3" s="12"/>
      <c r="V3" s="12"/>
      <c r="W3" s="1088"/>
      <c r="X3" s="1089"/>
      <c r="Y3" s="1089"/>
      <c r="Z3" s="1089"/>
      <c r="AA3" s="1089"/>
      <c r="AB3" s="1090"/>
    </row>
    <row r="4" spans="1:32" s="19" customFormat="1" ht="13.8" customHeight="1">
      <c r="A4" s="1061"/>
      <c r="B4" s="1062"/>
      <c r="C4" s="1062"/>
      <c r="D4" s="1062"/>
      <c r="E4" s="1062"/>
      <c r="F4" s="1062"/>
      <c r="G4" s="1062"/>
      <c r="H4" s="1063"/>
      <c r="I4" s="20"/>
      <c r="J4" s="21" t="s">
        <v>133</v>
      </c>
      <c r="K4" s="20"/>
      <c r="L4" s="20"/>
      <c r="M4" s="20"/>
      <c r="N4" s="20"/>
      <c r="O4" s="20"/>
      <c r="P4" s="20"/>
      <c r="Q4" s="20"/>
      <c r="R4" s="20"/>
      <c r="S4" s="20"/>
      <c r="T4" s="20"/>
      <c r="U4" s="20"/>
      <c r="V4" s="20"/>
      <c r="W4" s="1091" t="s">
        <v>45</v>
      </c>
      <c r="X4" s="1092"/>
      <c r="Y4" s="1092"/>
      <c r="Z4" s="1095" t="s">
        <v>46</v>
      </c>
      <c r="AA4" s="1095"/>
      <c r="AB4" s="1096"/>
      <c r="AF4" s="19" t="s">
        <v>357</v>
      </c>
    </row>
    <row r="5" spans="1:32" s="19" customFormat="1" ht="13.8" customHeight="1" thickBot="1">
      <c r="A5" s="1064"/>
      <c r="B5" s="1065"/>
      <c r="C5" s="1065"/>
      <c r="D5" s="1065"/>
      <c r="E5" s="1065"/>
      <c r="F5" s="1065"/>
      <c r="G5" s="1065"/>
      <c r="H5" s="1066"/>
      <c r="I5" s="22"/>
      <c r="J5" s="23" t="s">
        <v>136</v>
      </c>
      <c r="K5" s="22"/>
      <c r="L5" s="22"/>
      <c r="M5" s="22"/>
      <c r="N5" s="22"/>
      <c r="O5" s="22"/>
      <c r="P5" s="22"/>
      <c r="Q5" s="22"/>
      <c r="R5" s="22"/>
      <c r="S5" s="22"/>
      <c r="T5" s="22"/>
      <c r="U5" s="22"/>
      <c r="V5" s="22"/>
      <c r="W5" s="1093"/>
      <c r="X5" s="1094"/>
      <c r="Y5" s="1094"/>
      <c r="Z5" s="1097"/>
      <c r="AA5" s="1097"/>
      <c r="AB5" s="1098"/>
      <c r="AF5" s="19" t="s">
        <v>358</v>
      </c>
    </row>
    <row r="6" spans="1:32" s="19" customFormat="1" ht="8.4" customHeight="1">
      <c r="A6" s="323"/>
      <c r="B6" s="323"/>
      <c r="C6" s="323"/>
      <c r="D6" s="323"/>
      <c r="E6" s="323"/>
      <c r="F6" s="323"/>
      <c r="G6" s="323"/>
      <c r="H6" s="323"/>
      <c r="I6" s="23"/>
      <c r="J6" s="24"/>
      <c r="K6" s="22"/>
      <c r="L6" s="22"/>
      <c r="M6" s="22"/>
      <c r="N6" s="22"/>
      <c r="O6" s="22"/>
      <c r="P6" s="22"/>
      <c r="Q6" s="24"/>
      <c r="R6" s="22"/>
      <c r="S6" s="22"/>
      <c r="T6" s="22"/>
      <c r="U6" s="22"/>
      <c r="V6" s="22"/>
      <c r="W6" s="1099" t="s">
        <v>47</v>
      </c>
      <c r="X6" s="1100"/>
      <c r="Y6" s="1101"/>
      <c r="Z6" s="1100" t="s">
        <v>47</v>
      </c>
      <c r="AA6" s="1100"/>
      <c r="AB6" s="1108"/>
      <c r="AF6" s="19" t="s">
        <v>359</v>
      </c>
    </row>
    <row r="7" spans="1:32" s="19" customFormat="1" ht="12">
      <c r="A7" s="18" t="s">
        <v>132</v>
      </c>
      <c r="I7" s="25"/>
      <c r="J7" s="25"/>
      <c r="K7" s="25"/>
      <c r="L7" s="25"/>
      <c r="M7" s="25"/>
      <c r="N7" s="25"/>
      <c r="O7" s="25"/>
      <c r="P7" s="25"/>
      <c r="Q7" s="25"/>
      <c r="R7" s="25"/>
      <c r="S7" s="25"/>
      <c r="T7" s="25"/>
      <c r="U7" s="25"/>
      <c r="V7" s="25"/>
      <c r="W7" s="1102"/>
      <c r="X7" s="1103"/>
      <c r="Y7" s="1104"/>
      <c r="Z7" s="1103"/>
      <c r="AA7" s="1103"/>
      <c r="AB7" s="1109"/>
      <c r="AF7" s="19" t="s">
        <v>360</v>
      </c>
    </row>
    <row r="8" spans="1:32" s="19" customFormat="1" ht="13.8" customHeight="1">
      <c r="A8" s="18" t="s">
        <v>112</v>
      </c>
      <c r="B8" s="20"/>
      <c r="C8" s="20"/>
      <c r="D8" s="20"/>
      <c r="E8" s="20"/>
      <c r="F8" s="20"/>
      <c r="G8" s="20"/>
      <c r="H8" s="20"/>
      <c r="I8" s="20"/>
      <c r="J8" s="20"/>
      <c r="K8" s="20"/>
      <c r="L8" s="18" t="s">
        <v>266</v>
      </c>
      <c r="M8" s="20"/>
      <c r="N8" s="20"/>
      <c r="O8" s="20"/>
      <c r="P8" s="20"/>
      <c r="Q8" s="20"/>
      <c r="R8" s="24"/>
      <c r="S8" s="24"/>
      <c r="T8" s="20"/>
      <c r="U8" s="20"/>
      <c r="V8" s="20"/>
      <c r="W8" s="1102"/>
      <c r="X8" s="1103"/>
      <c r="Y8" s="1104"/>
      <c r="Z8" s="1103"/>
      <c r="AA8" s="1103"/>
      <c r="AB8" s="1109"/>
      <c r="AF8" s="19" t="s">
        <v>361</v>
      </c>
    </row>
    <row r="9" spans="1:32" s="19" customFormat="1" ht="13.8" customHeight="1">
      <c r="A9" s="18" t="s">
        <v>111</v>
      </c>
      <c r="B9" s="20"/>
      <c r="C9" s="20"/>
      <c r="D9" s="20"/>
      <c r="E9" s="20"/>
      <c r="F9" s="20"/>
      <c r="G9" s="20"/>
      <c r="H9" s="20"/>
      <c r="I9" s="20"/>
      <c r="J9" s="20"/>
      <c r="K9" s="20"/>
      <c r="L9" s="20"/>
      <c r="M9" s="20"/>
      <c r="N9" s="20"/>
      <c r="O9" s="20"/>
      <c r="P9" s="20"/>
      <c r="Q9" s="20"/>
      <c r="R9" s="20"/>
      <c r="S9" s="20"/>
      <c r="T9" s="20"/>
      <c r="U9" s="20"/>
      <c r="V9" s="20"/>
      <c r="W9" s="1102"/>
      <c r="X9" s="1103"/>
      <c r="Y9" s="1104"/>
      <c r="Z9" s="1103"/>
      <c r="AA9" s="1103"/>
      <c r="AB9" s="1109"/>
    </row>
    <row r="10" spans="1:32" s="19" customFormat="1" ht="13.8" customHeight="1" thickBot="1">
      <c r="A10" s="26" t="s">
        <v>142</v>
      </c>
      <c r="B10" s="20"/>
      <c r="C10" s="20"/>
      <c r="D10" s="20"/>
      <c r="E10" s="20"/>
      <c r="F10" s="20"/>
      <c r="G10" s="20"/>
      <c r="H10" s="20"/>
      <c r="I10" s="20"/>
      <c r="J10" s="20"/>
      <c r="K10" s="20"/>
      <c r="L10" s="20"/>
      <c r="M10" s="20"/>
      <c r="N10" s="20"/>
      <c r="O10" s="20"/>
      <c r="P10" s="20"/>
      <c r="Q10" s="20"/>
      <c r="R10" s="20"/>
      <c r="S10" s="20"/>
      <c r="T10" s="20"/>
      <c r="U10" s="20"/>
      <c r="V10" s="20"/>
      <c r="W10" s="1105"/>
      <c r="X10" s="1106"/>
      <c r="Y10" s="1107"/>
      <c r="Z10" s="1106"/>
      <c r="AA10" s="1106"/>
      <c r="AB10" s="1110"/>
    </row>
    <row r="11" spans="1:32" s="19" customFormat="1" ht="13.8" customHeight="1" thickTop="1">
      <c r="A11" s="26" t="s">
        <v>141</v>
      </c>
      <c r="B11" s="20"/>
      <c r="C11" s="20"/>
      <c r="D11" s="20"/>
      <c r="E11" s="20"/>
      <c r="F11" s="20"/>
      <c r="G11" s="20"/>
      <c r="H11" s="20"/>
      <c r="I11" s="20"/>
      <c r="J11" s="20"/>
      <c r="K11" s="20"/>
      <c r="L11" s="20"/>
      <c r="M11" s="20"/>
      <c r="N11" s="20"/>
      <c r="O11" s="20"/>
      <c r="P11" s="20"/>
      <c r="Q11" s="20"/>
      <c r="R11" s="20"/>
      <c r="S11" s="26"/>
      <c r="T11" s="20"/>
      <c r="U11" s="20"/>
      <c r="V11" s="20"/>
      <c r="W11" s="324"/>
      <c r="X11" s="324"/>
      <c r="Y11" s="324"/>
      <c r="Z11" s="324"/>
      <c r="AA11" s="324"/>
      <c r="AB11" s="324"/>
    </row>
    <row r="12" spans="1:32" s="19" customFormat="1" ht="6" customHeight="1" thickBo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row>
    <row r="13" spans="1:32" s="19" customFormat="1" ht="13.8" customHeight="1">
      <c r="A13" s="1071" t="s">
        <v>80</v>
      </c>
      <c r="B13" s="1072"/>
      <c r="C13" s="898">
        <f>●ご利用者情報!G3</f>
        <v>0</v>
      </c>
      <c r="D13" s="899"/>
      <c r="E13" s="899"/>
      <c r="F13" s="899"/>
      <c r="G13" s="900"/>
      <c r="H13" s="28"/>
      <c r="I13" s="904" t="s">
        <v>246</v>
      </c>
      <c r="J13" s="905"/>
      <c r="K13" s="905"/>
      <c r="L13" s="905"/>
      <c r="M13" s="905"/>
      <c r="N13" s="836" t="s">
        <v>354</v>
      </c>
      <c r="O13" s="838" t="s">
        <v>368</v>
      </c>
      <c r="P13" s="839"/>
      <c r="Q13" s="842" t="s">
        <v>354</v>
      </c>
      <c r="R13" s="838" t="s">
        <v>369</v>
      </c>
      <c r="S13" s="844"/>
      <c r="T13" s="908" t="s">
        <v>247</v>
      </c>
      <c r="U13" s="909"/>
      <c r="V13" s="909"/>
      <c r="W13" s="909"/>
      <c r="X13" s="909"/>
      <c r="Y13" s="909"/>
      <c r="Z13" s="909"/>
      <c r="AA13" s="909"/>
      <c r="AB13" s="909"/>
    </row>
    <row r="14" spans="1:32" s="19" customFormat="1" ht="18" customHeight="1" thickBot="1">
      <c r="A14" s="1073"/>
      <c r="B14" s="1074"/>
      <c r="C14" s="901"/>
      <c r="D14" s="902"/>
      <c r="E14" s="902"/>
      <c r="F14" s="902"/>
      <c r="G14" s="903"/>
      <c r="H14" s="28"/>
      <c r="I14" s="906"/>
      <c r="J14" s="907"/>
      <c r="K14" s="907"/>
      <c r="L14" s="907"/>
      <c r="M14" s="907"/>
      <c r="N14" s="837"/>
      <c r="O14" s="840"/>
      <c r="P14" s="841"/>
      <c r="Q14" s="843"/>
      <c r="R14" s="840"/>
      <c r="S14" s="845"/>
      <c r="T14" s="908"/>
      <c r="U14" s="909"/>
      <c r="V14" s="909"/>
      <c r="W14" s="909"/>
      <c r="X14" s="909"/>
      <c r="Y14" s="909"/>
      <c r="Z14" s="909"/>
      <c r="AA14" s="909"/>
      <c r="AB14" s="909"/>
    </row>
    <row r="15" spans="1:32" s="19" customFormat="1" ht="5.4" customHeight="1" thickBot="1">
      <c r="A15" s="29"/>
      <c r="B15" s="29"/>
      <c r="C15" s="30"/>
      <c r="D15" s="31"/>
      <c r="E15" s="31"/>
      <c r="F15" s="31"/>
      <c r="G15" s="31"/>
      <c r="H15" s="31"/>
      <c r="I15" s="30"/>
      <c r="J15" s="32"/>
      <c r="K15" s="32"/>
      <c r="L15" s="32"/>
      <c r="M15" s="32"/>
      <c r="N15" s="32"/>
      <c r="O15" s="32"/>
      <c r="P15" s="32"/>
      <c r="Q15" s="32"/>
      <c r="R15" s="32"/>
      <c r="S15" s="32"/>
      <c r="T15" s="32"/>
      <c r="U15" s="32"/>
      <c r="V15" s="32"/>
      <c r="W15" s="32"/>
      <c r="X15" s="32"/>
      <c r="Y15" s="32"/>
      <c r="Z15" s="32"/>
      <c r="AA15" s="32"/>
      <c r="AB15" s="32"/>
    </row>
    <row r="16" spans="1:32" s="19" customFormat="1" ht="13.8" customHeight="1">
      <c r="A16" s="1075" t="s">
        <v>29</v>
      </c>
      <c r="B16" s="1076"/>
      <c r="C16" s="1081" t="s">
        <v>30</v>
      </c>
      <c r="D16" s="1081"/>
      <c r="E16" s="1083">
        <f>●ご利用者情報!D5</f>
        <v>0</v>
      </c>
      <c r="F16" s="1083"/>
      <c r="G16" s="1083"/>
      <c r="H16" s="1083"/>
      <c r="I16" s="1083"/>
      <c r="J16" s="1083"/>
      <c r="K16" s="1083"/>
      <c r="L16" s="1083"/>
      <c r="M16" s="1083"/>
      <c r="N16" s="1083"/>
      <c r="O16" s="1083"/>
      <c r="P16" s="1083"/>
      <c r="Q16" s="1083"/>
      <c r="R16" s="1083"/>
      <c r="S16" s="1014" t="s">
        <v>78</v>
      </c>
      <c r="T16" s="1014"/>
      <c r="U16" s="1004">
        <f>●ご利用者情報!D7</f>
        <v>0</v>
      </c>
      <c r="V16" s="1004"/>
      <c r="W16" s="1004"/>
      <c r="X16" s="1004"/>
      <c r="Y16" s="1004"/>
      <c r="Z16" s="1004"/>
      <c r="AA16" s="1004"/>
      <c r="AB16" s="1005"/>
    </row>
    <row r="17" spans="1:28" s="19" customFormat="1" ht="13.8" customHeight="1">
      <c r="A17" s="1077"/>
      <c r="B17" s="1078"/>
      <c r="C17" s="1082"/>
      <c r="D17" s="1082"/>
      <c r="E17" s="1084"/>
      <c r="F17" s="1084"/>
      <c r="G17" s="1084"/>
      <c r="H17" s="1084"/>
      <c r="I17" s="1084"/>
      <c r="J17" s="1084"/>
      <c r="K17" s="1084"/>
      <c r="L17" s="1084"/>
      <c r="M17" s="1084"/>
      <c r="N17" s="1084"/>
      <c r="O17" s="1084"/>
      <c r="P17" s="1084"/>
      <c r="Q17" s="1084"/>
      <c r="R17" s="1084"/>
      <c r="S17" s="1015" t="s">
        <v>31</v>
      </c>
      <c r="T17" s="1015"/>
      <c r="U17" s="1006">
        <f>●ご利用者情報!D8</f>
        <v>0</v>
      </c>
      <c r="V17" s="1006"/>
      <c r="W17" s="1006"/>
      <c r="X17" s="1006"/>
      <c r="Y17" s="1006"/>
      <c r="Z17" s="1006"/>
      <c r="AA17" s="1006"/>
      <c r="AB17" s="1007"/>
    </row>
    <row r="18" spans="1:28" s="19" customFormat="1" ht="13.8" customHeight="1">
      <c r="A18" s="1077"/>
      <c r="B18" s="1078"/>
      <c r="C18" s="1114" t="s">
        <v>32</v>
      </c>
      <c r="D18" s="1114"/>
      <c r="E18" s="1008">
        <f>●ご利用者情報!D9</f>
        <v>0</v>
      </c>
      <c r="F18" s="1008"/>
      <c r="G18" s="1008"/>
      <c r="H18" s="1008"/>
      <c r="I18" s="1008"/>
      <c r="J18" s="1008"/>
      <c r="K18" s="1008"/>
      <c r="L18" s="1008"/>
      <c r="M18" s="1008"/>
      <c r="N18" s="1008"/>
      <c r="O18" s="1008"/>
      <c r="P18" s="1114" t="s">
        <v>33</v>
      </c>
      <c r="Q18" s="1114"/>
      <c r="R18" s="1008">
        <f>●ご利用者情報!D11</f>
        <v>0</v>
      </c>
      <c r="S18" s="1008"/>
      <c r="T18" s="1008"/>
      <c r="U18" s="1008"/>
      <c r="V18" s="1008"/>
      <c r="W18" s="1008"/>
      <c r="X18" s="1008"/>
      <c r="Y18" s="1008"/>
      <c r="Z18" s="1008"/>
      <c r="AA18" s="1008"/>
      <c r="AB18" s="1009"/>
    </row>
    <row r="19" spans="1:28" s="19" customFormat="1" ht="13.8" customHeight="1" thickBot="1">
      <c r="A19" s="1079"/>
      <c r="B19" s="1080"/>
      <c r="C19" s="1164" t="s">
        <v>3</v>
      </c>
      <c r="D19" s="1164"/>
      <c r="E19" s="1010">
        <f>●ご利用者情報!D10</f>
        <v>0</v>
      </c>
      <c r="F19" s="1010"/>
      <c r="G19" s="1010"/>
      <c r="H19" s="1010"/>
      <c r="I19" s="1010"/>
      <c r="J19" s="1010"/>
      <c r="K19" s="1010"/>
      <c r="L19" s="1010"/>
      <c r="M19" s="1010"/>
      <c r="N19" s="1010"/>
      <c r="O19" s="1010"/>
      <c r="P19" s="1164" t="s">
        <v>34</v>
      </c>
      <c r="Q19" s="1164"/>
      <c r="R19" s="1010">
        <f>●ご利用者情報!D12</f>
        <v>0</v>
      </c>
      <c r="S19" s="1010"/>
      <c r="T19" s="1010"/>
      <c r="U19" s="1010"/>
      <c r="V19" s="1010"/>
      <c r="W19" s="1010"/>
      <c r="X19" s="1010"/>
      <c r="Y19" s="1010"/>
      <c r="Z19" s="1010"/>
      <c r="AA19" s="1010"/>
      <c r="AB19" s="1011"/>
    </row>
    <row r="20" spans="1:28" ht="4.95" customHeight="1" thickBot="1">
      <c r="A20" s="33"/>
      <c r="B20" s="33"/>
      <c r="C20" s="33"/>
      <c r="D20" s="33"/>
      <c r="E20" s="34"/>
      <c r="F20" s="34"/>
      <c r="G20" s="34"/>
      <c r="H20" s="34"/>
      <c r="I20" s="34"/>
      <c r="J20" s="34"/>
      <c r="K20" s="34"/>
      <c r="L20" s="34"/>
      <c r="M20" s="34"/>
      <c r="N20" s="34"/>
      <c r="O20" s="34"/>
      <c r="P20" s="34"/>
      <c r="Q20" s="34"/>
      <c r="R20" s="34"/>
      <c r="S20" s="34"/>
      <c r="T20" s="34"/>
      <c r="U20" s="34"/>
      <c r="V20" s="34"/>
      <c r="W20" s="34"/>
      <c r="X20" s="35"/>
      <c r="Y20" s="36"/>
      <c r="Z20" s="36"/>
      <c r="AA20" s="37"/>
      <c r="AB20" s="19"/>
    </row>
    <row r="21" spans="1:28" ht="13.8" customHeight="1" thickBot="1">
      <c r="A21" s="1068" t="s">
        <v>35</v>
      </c>
      <c r="B21" s="1069"/>
      <c r="C21" s="1069"/>
      <c r="D21" s="1070"/>
      <c r="E21" s="1067">
        <f>●ご利用者情報!D13</f>
        <v>0</v>
      </c>
      <c r="F21" s="1067"/>
      <c r="G21" s="1067"/>
      <c r="H21" s="1067"/>
      <c r="I21" s="1067"/>
      <c r="J21" s="1067"/>
      <c r="K21" s="1067"/>
      <c r="L21" s="1067"/>
      <c r="M21" s="1067"/>
      <c r="N21" s="1067"/>
      <c r="O21" s="38" t="s">
        <v>82</v>
      </c>
      <c r="P21" s="38"/>
      <c r="Q21" s="1067">
        <f>●ご利用者情報!D15</f>
        <v>0</v>
      </c>
      <c r="R21" s="1067"/>
      <c r="S21" s="1067"/>
      <c r="T21" s="1067"/>
      <c r="U21" s="1067"/>
      <c r="V21" s="1067"/>
      <c r="W21" s="1067"/>
      <c r="X21" s="1067"/>
      <c r="Y21" s="1067"/>
      <c r="Z21" s="1012" t="s">
        <v>83</v>
      </c>
      <c r="AA21" s="1012"/>
      <c r="AB21" s="1013"/>
    </row>
    <row r="22" spans="1:28" ht="4.95" customHeight="1" thickBot="1">
      <c r="AA22" s="19"/>
      <c r="AB22" s="19"/>
    </row>
    <row r="23" spans="1:28" ht="13.8" customHeight="1">
      <c r="A23" s="1115" t="s">
        <v>291</v>
      </c>
      <c r="B23" s="1116"/>
      <c r="C23" s="1116"/>
      <c r="D23" s="1116"/>
      <c r="E23" s="1116"/>
      <c r="F23" s="1116"/>
      <c r="G23" s="1117"/>
      <c r="H23" s="1019" t="s">
        <v>138</v>
      </c>
      <c r="I23" s="1020"/>
      <c r="J23" s="1020"/>
      <c r="K23" s="1021">
        <f>●ご利用者情報!D13</f>
        <v>0</v>
      </c>
      <c r="L23" s="1021"/>
      <c r="M23" s="1022"/>
      <c r="N23" s="1019" t="s">
        <v>36</v>
      </c>
      <c r="O23" s="1020"/>
      <c r="P23" s="1020"/>
      <c r="Q23" s="1020"/>
      <c r="R23" s="1021">
        <f>K23+1</f>
        <v>1</v>
      </c>
      <c r="S23" s="1021"/>
      <c r="T23" s="1021"/>
      <c r="U23" s="1021"/>
      <c r="V23" s="1022"/>
      <c r="W23" s="1020" t="s">
        <v>37</v>
      </c>
      <c r="X23" s="1020"/>
      <c r="Y23" s="1020"/>
      <c r="Z23" s="1021">
        <f>R23+1</f>
        <v>2</v>
      </c>
      <c r="AA23" s="1021"/>
      <c r="AB23" s="1023"/>
    </row>
    <row r="24" spans="1:28" ht="13.8" customHeight="1" thickBot="1">
      <c r="A24" s="1118"/>
      <c r="B24" s="1119"/>
      <c r="C24" s="1119"/>
      <c r="D24" s="1119"/>
      <c r="E24" s="1119"/>
      <c r="F24" s="1119"/>
      <c r="G24" s="1120"/>
      <c r="H24" s="1058" t="s">
        <v>38</v>
      </c>
      <c r="I24" s="1059"/>
      <c r="J24" s="1059"/>
      <c r="K24" s="1059" t="s">
        <v>39</v>
      </c>
      <c r="L24" s="1059"/>
      <c r="M24" s="1060"/>
      <c r="N24" s="1058" t="s">
        <v>40</v>
      </c>
      <c r="O24" s="1059"/>
      <c r="P24" s="1059"/>
      <c r="Q24" s="1059" t="s">
        <v>41</v>
      </c>
      <c r="R24" s="1059"/>
      <c r="S24" s="1059"/>
      <c r="T24" s="1059" t="s">
        <v>39</v>
      </c>
      <c r="U24" s="1059"/>
      <c r="V24" s="1060"/>
      <c r="W24" s="1058" t="s">
        <v>40</v>
      </c>
      <c r="X24" s="1059"/>
      <c r="Y24" s="1059"/>
      <c r="Z24" s="1059" t="s">
        <v>41</v>
      </c>
      <c r="AA24" s="1059"/>
      <c r="AB24" s="1165"/>
    </row>
    <row r="25" spans="1:28" ht="24" customHeight="1">
      <c r="A25" s="1042" t="s">
        <v>290</v>
      </c>
      <c r="B25" s="1043"/>
      <c r="C25" s="1044"/>
      <c r="D25" s="891" t="s">
        <v>288</v>
      </c>
      <c r="E25" s="892"/>
      <c r="F25" s="892"/>
      <c r="G25" s="893"/>
      <c r="H25" s="888"/>
      <c r="I25" s="889"/>
      <c r="J25" s="890"/>
      <c r="K25" s="1016"/>
      <c r="L25" s="889"/>
      <c r="M25" s="1017"/>
      <c r="N25" s="888"/>
      <c r="O25" s="889"/>
      <c r="P25" s="890"/>
      <c r="Q25" s="1016"/>
      <c r="R25" s="889"/>
      <c r="S25" s="890"/>
      <c r="T25" s="1016"/>
      <c r="U25" s="889"/>
      <c r="V25" s="1017"/>
      <c r="W25" s="888"/>
      <c r="X25" s="889"/>
      <c r="Y25" s="890"/>
      <c r="Z25" s="1016"/>
      <c r="AA25" s="889"/>
      <c r="AB25" s="1018"/>
    </row>
    <row r="26" spans="1:28" ht="24" customHeight="1">
      <c r="A26" s="1045"/>
      <c r="B26" s="1046"/>
      <c r="C26" s="1047"/>
      <c r="D26" s="1149" t="s">
        <v>284</v>
      </c>
      <c r="E26" s="1150"/>
      <c r="F26" s="1150"/>
      <c r="G26" s="1151"/>
      <c r="H26" s="1054"/>
      <c r="I26" s="1037"/>
      <c r="J26" s="1037"/>
      <c r="K26" s="1037"/>
      <c r="L26" s="1037"/>
      <c r="M26" s="1038"/>
      <c r="N26" s="1054"/>
      <c r="O26" s="1037"/>
      <c r="P26" s="1037"/>
      <c r="Q26" s="1037"/>
      <c r="R26" s="1037"/>
      <c r="S26" s="1037"/>
      <c r="T26" s="1037"/>
      <c r="U26" s="1037"/>
      <c r="V26" s="1038"/>
      <c r="W26" s="1054"/>
      <c r="X26" s="1037"/>
      <c r="Y26" s="1037"/>
      <c r="Z26" s="1037"/>
      <c r="AA26" s="1037"/>
      <c r="AB26" s="1147"/>
    </row>
    <row r="27" spans="1:28" ht="24" customHeight="1" thickBot="1">
      <c r="A27" s="1045"/>
      <c r="B27" s="1046"/>
      <c r="C27" s="1047"/>
      <c r="D27" s="1127" t="s">
        <v>283</v>
      </c>
      <c r="E27" s="1128"/>
      <c r="F27" s="1128"/>
      <c r="G27" s="1129"/>
      <c r="H27" s="992"/>
      <c r="I27" s="987"/>
      <c r="J27" s="987"/>
      <c r="K27" s="987"/>
      <c r="L27" s="987"/>
      <c r="M27" s="1053"/>
      <c r="N27" s="992"/>
      <c r="O27" s="987"/>
      <c r="P27" s="987"/>
      <c r="Q27" s="987"/>
      <c r="R27" s="987"/>
      <c r="S27" s="987"/>
      <c r="T27" s="987"/>
      <c r="U27" s="987"/>
      <c r="V27" s="1053"/>
      <c r="W27" s="992"/>
      <c r="X27" s="987"/>
      <c r="Y27" s="987"/>
      <c r="Z27" s="987"/>
      <c r="AA27" s="987"/>
      <c r="AB27" s="988"/>
    </row>
    <row r="28" spans="1:28" ht="24" customHeight="1" thickTop="1" thickBot="1">
      <c r="A28" s="1045"/>
      <c r="B28" s="1046"/>
      <c r="C28" s="1047"/>
      <c r="D28" s="894" t="s">
        <v>282</v>
      </c>
      <c r="E28" s="895"/>
      <c r="F28" s="895"/>
      <c r="G28" s="896"/>
      <c r="H28" s="1055">
        <f>SUM(H25:J27)</f>
        <v>0</v>
      </c>
      <c r="I28" s="1056"/>
      <c r="J28" s="1057"/>
      <c r="K28" s="993">
        <f>SUM(K25:M27)</f>
        <v>0</v>
      </c>
      <c r="L28" s="994"/>
      <c r="M28" s="996"/>
      <c r="N28" s="997">
        <f>SUM(N25:P27)</f>
        <v>0</v>
      </c>
      <c r="O28" s="994"/>
      <c r="P28" s="995"/>
      <c r="Q28" s="993">
        <f>SUM(Q25:S27)</f>
        <v>0</v>
      </c>
      <c r="R28" s="994"/>
      <c r="S28" s="995"/>
      <c r="T28" s="993">
        <f>SUM(T25:V27)</f>
        <v>0</v>
      </c>
      <c r="U28" s="994"/>
      <c r="V28" s="996"/>
      <c r="W28" s="997">
        <f>SUM(W25:Y27)</f>
        <v>0</v>
      </c>
      <c r="X28" s="994"/>
      <c r="Y28" s="995"/>
      <c r="Z28" s="993">
        <f>SUM(Z25:AB27)</f>
        <v>0</v>
      </c>
      <c r="AA28" s="994"/>
      <c r="AB28" s="995"/>
    </row>
    <row r="29" spans="1:28" ht="24" customHeight="1" thickTop="1" thickBot="1">
      <c r="A29" s="1048"/>
      <c r="B29" s="1049"/>
      <c r="C29" s="1050"/>
      <c r="D29" s="1152" t="s">
        <v>289</v>
      </c>
      <c r="E29" s="1153"/>
      <c r="F29" s="1153"/>
      <c r="G29" s="1154"/>
      <c r="H29" s="1051"/>
      <c r="I29" s="1052"/>
      <c r="J29" s="1052"/>
      <c r="K29" s="866"/>
      <c r="L29" s="867"/>
      <c r="M29" s="868"/>
      <c r="N29" s="1166"/>
      <c r="O29" s="867"/>
      <c r="P29" s="876"/>
      <c r="Q29" s="866"/>
      <c r="R29" s="867"/>
      <c r="S29" s="876"/>
      <c r="T29" s="866"/>
      <c r="U29" s="867"/>
      <c r="V29" s="868"/>
      <c r="W29" s="1166"/>
      <c r="X29" s="867"/>
      <c r="Y29" s="876"/>
      <c r="Z29" s="866"/>
      <c r="AA29" s="867"/>
      <c r="AB29" s="1146"/>
    </row>
    <row r="30" spans="1:28" ht="12" customHeight="1">
      <c r="A30" s="910" t="s">
        <v>248</v>
      </c>
      <c r="B30" s="869" t="s">
        <v>277</v>
      </c>
      <c r="C30" s="824" t="s">
        <v>362</v>
      </c>
      <c r="D30" s="1163" t="s">
        <v>281</v>
      </c>
      <c r="E30" s="1122"/>
      <c r="F30" s="1122"/>
      <c r="G30" s="1123"/>
      <c r="H30" s="872"/>
      <c r="I30" s="873"/>
      <c r="J30" s="873"/>
      <c r="K30" s="873"/>
      <c r="L30" s="873"/>
      <c r="M30" s="912"/>
      <c r="N30" s="872"/>
      <c r="O30" s="873"/>
      <c r="P30" s="873"/>
      <c r="Q30" s="873"/>
      <c r="R30" s="873"/>
      <c r="S30" s="873"/>
      <c r="T30" s="873"/>
      <c r="U30" s="873"/>
      <c r="V30" s="912"/>
      <c r="W30" s="872"/>
      <c r="X30" s="873"/>
      <c r="Y30" s="873"/>
      <c r="Z30" s="873"/>
      <c r="AA30" s="873"/>
      <c r="AB30" s="991"/>
    </row>
    <row r="31" spans="1:28" ht="12" customHeight="1">
      <c r="A31" s="910"/>
      <c r="B31" s="870"/>
      <c r="C31" s="825"/>
      <c r="D31" s="1039"/>
      <c r="E31" s="1040"/>
      <c r="F31" s="1040"/>
      <c r="G31" s="1041"/>
      <c r="H31" s="874"/>
      <c r="I31" s="875"/>
      <c r="J31" s="875"/>
      <c r="K31" s="875"/>
      <c r="L31" s="875"/>
      <c r="M31" s="913"/>
      <c r="N31" s="874"/>
      <c r="O31" s="875"/>
      <c r="P31" s="875"/>
      <c r="Q31" s="875"/>
      <c r="R31" s="875"/>
      <c r="S31" s="875"/>
      <c r="T31" s="875"/>
      <c r="U31" s="875"/>
      <c r="V31" s="913"/>
      <c r="W31" s="874"/>
      <c r="X31" s="875"/>
      <c r="Y31" s="875"/>
      <c r="Z31" s="875"/>
      <c r="AA31" s="875"/>
      <c r="AB31" s="978"/>
    </row>
    <row r="32" spans="1:28" ht="12" customHeight="1">
      <c r="A32" s="910"/>
      <c r="B32" s="870"/>
      <c r="C32" s="825"/>
      <c r="D32" s="1039" t="s">
        <v>280</v>
      </c>
      <c r="E32" s="1040"/>
      <c r="F32" s="1040"/>
      <c r="G32" s="1041"/>
      <c r="H32" s="874"/>
      <c r="I32" s="875"/>
      <c r="J32" s="875"/>
      <c r="K32" s="875"/>
      <c r="L32" s="875"/>
      <c r="M32" s="913"/>
      <c r="N32" s="874"/>
      <c r="O32" s="875"/>
      <c r="P32" s="875"/>
      <c r="Q32" s="875"/>
      <c r="R32" s="875"/>
      <c r="S32" s="875"/>
      <c r="T32" s="875"/>
      <c r="U32" s="875"/>
      <c r="V32" s="913"/>
      <c r="W32" s="874"/>
      <c r="X32" s="875"/>
      <c r="Y32" s="875"/>
      <c r="Z32" s="875"/>
      <c r="AA32" s="875"/>
      <c r="AB32" s="978"/>
    </row>
    <row r="33" spans="1:28" ht="12" customHeight="1">
      <c r="A33" s="910"/>
      <c r="B33" s="870"/>
      <c r="C33" s="825"/>
      <c r="D33" s="1039"/>
      <c r="E33" s="1040"/>
      <c r="F33" s="1040"/>
      <c r="G33" s="1041"/>
      <c r="H33" s="874"/>
      <c r="I33" s="875"/>
      <c r="J33" s="875"/>
      <c r="K33" s="875"/>
      <c r="L33" s="875"/>
      <c r="M33" s="913"/>
      <c r="N33" s="874"/>
      <c r="O33" s="875"/>
      <c r="P33" s="875"/>
      <c r="Q33" s="875"/>
      <c r="R33" s="875"/>
      <c r="S33" s="875"/>
      <c r="T33" s="875"/>
      <c r="U33" s="875"/>
      <c r="V33" s="913"/>
      <c r="W33" s="874"/>
      <c r="X33" s="875"/>
      <c r="Y33" s="875"/>
      <c r="Z33" s="875"/>
      <c r="AA33" s="875"/>
      <c r="AB33" s="978"/>
    </row>
    <row r="34" spans="1:28" ht="12" customHeight="1">
      <c r="A34" s="910"/>
      <c r="B34" s="870"/>
      <c r="C34" s="825"/>
      <c r="D34" s="1039" t="s">
        <v>279</v>
      </c>
      <c r="E34" s="1040"/>
      <c r="F34" s="1040"/>
      <c r="G34" s="1041"/>
      <c r="H34" s="1000"/>
      <c r="I34" s="982"/>
      <c r="J34" s="1001"/>
      <c r="K34" s="981"/>
      <c r="L34" s="982"/>
      <c r="M34" s="1030"/>
      <c r="N34" s="1000"/>
      <c r="O34" s="982"/>
      <c r="P34" s="1001"/>
      <c r="Q34" s="981"/>
      <c r="R34" s="982"/>
      <c r="S34" s="1001"/>
      <c r="T34" s="981"/>
      <c r="U34" s="982"/>
      <c r="V34" s="1030"/>
      <c r="W34" s="1000"/>
      <c r="X34" s="982"/>
      <c r="Y34" s="1001"/>
      <c r="Z34" s="981"/>
      <c r="AA34" s="982"/>
      <c r="AB34" s="983"/>
    </row>
    <row r="35" spans="1:28" ht="12" customHeight="1">
      <c r="A35" s="910"/>
      <c r="B35" s="870"/>
      <c r="C35" s="825"/>
      <c r="D35" s="1039"/>
      <c r="E35" s="1040"/>
      <c r="F35" s="1040"/>
      <c r="G35" s="1041"/>
      <c r="H35" s="1002"/>
      <c r="I35" s="985"/>
      <c r="J35" s="1003"/>
      <c r="K35" s="984"/>
      <c r="L35" s="985"/>
      <c r="M35" s="1031"/>
      <c r="N35" s="1002"/>
      <c r="O35" s="985"/>
      <c r="P35" s="1003"/>
      <c r="Q35" s="984"/>
      <c r="R35" s="985"/>
      <c r="S35" s="1003"/>
      <c r="T35" s="984"/>
      <c r="U35" s="985"/>
      <c r="V35" s="1031"/>
      <c r="W35" s="1002"/>
      <c r="X35" s="985"/>
      <c r="Y35" s="1003"/>
      <c r="Z35" s="984"/>
      <c r="AA35" s="985"/>
      <c r="AB35" s="986"/>
    </row>
    <row r="36" spans="1:28" ht="12" customHeight="1">
      <c r="A36" s="910"/>
      <c r="B36" s="870"/>
      <c r="C36" s="825"/>
      <c r="D36" s="1121" t="s">
        <v>278</v>
      </c>
      <c r="E36" s="1122"/>
      <c r="F36" s="1122"/>
      <c r="G36" s="1123"/>
      <c r="H36" s="874"/>
      <c r="I36" s="875"/>
      <c r="J36" s="875"/>
      <c r="K36" s="875"/>
      <c r="L36" s="875"/>
      <c r="M36" s="913"/>
      <c r="N36" s="874"/>
      <c r="O36" s="875"/>
      <c r="P36" s="875"/>
      <c r="Q36" s="875"/>
      <c r="R36" s="875"/>
      <c r="S36" s="875"/>
      <c r="T36" s="875"/>
      <c r="U36" s="875"/>
      <c r="V36" s="913"/>
      <c r="W36" s="874"/>
      <c r="X36" s="875"/>
      <c r="Y36" s="875"/>
      <c r="Z36" s="875"/>
      <c r="AA36" s="875"/>
      <c r="AB36" s="978"/>
    </row>
    <row r="37" spans="1:28" ht="12" customHeight="1">
      <c r="A37" s="910"/>
      <c r="B37" s="871"/>
      <c r="C37" s="825"/>
      <c r="D37" s="1124"/>
      <c r="E37" s="1125"/>
      <c r="F37" s="1125"/>
      <c r="G37" s="1126"/>
      <c r="H37" s="998"/>
      <c r="I37" s="979"/>
      <c r="J37" s="979"/>
      <c r="K37" s="979"/>
      <c r="L37" s="979"/>
      <c r="M37" s="999"/>
      <c r="N37" s="998"/>
      <c r="O37" s="979"/>
      <c r="P37" s="979"/>
      <c r="Q37" s="979"/>
      <c r="R37" s="979"/>
      <c r="S37" s="979"/>
      <c r="T37" s="979"/>
      <c r="U37" s="979"/>
      <c r="V37" s="999"/>
      <c r="W37" s="998"/>
      <c r="X37" s="979"/>
      <c r="Y37" s="979"/>
      <c r="Z37" s="979"/>
      <c r="AA37" s="979"/>
      <c r="AB37" s="980"/>
    </row>
    <row r="38" spans="1:28" ht="13.8" customHeight="1">
      <c r="A38" s="910"/>
      <c r="B38" s="821" t="s">
        <v>42</v>
      </c>
      <c r="C38" s="825"/>
      <c r="D38" s="1137" t="s">
        <v>232</v>
      </c>
      <c r="E38" s="1138"/>
      <c r="F38" s="1138"/>
      <c r="G38" s="1138"/>
      <c r="H38" s="1138"/>
      <c r="I38" s="1138"/>
      <c r="J38" s="1138"/>
      <c r="K38" s="1138"/>
      <c r="L38" s="1138"/>
      <c r="M38" s="1138"/>
      <c r="N38" s="1138"/>
      <c r="O38" s="1138"/>
      <c r="P38" s="1138"/>
      <c r="Q38" s="1138"/>
      <c r="R38" s="1138"/>
      <c r="S38" s="1138"/>
      <c r="T38" s="1138"/>
      <c r="U38" s="1138"/>
      <c r="V38" s="1138"/>
      <c r="W38" s="1138"/>
      <c r="X38" s="1138"/>
      <c r="Y38" s="1138"/>
      <c r="Z38" s="1138"/>
      <c r="AA38" s="1138"/>
      <c r="AB38" s="1139"/>
    </row>
    <row r="39" spans="1:28" ht="12" customHeight="1">
      <c r="A39" s="910"/>
      <c r="B39" s="822"/>
      <c r="C39" s="825"/>
      <c r="D39" s="1148" t="s">
        <v>366</v>
      </c>
      <c r="E39" s="1132"/>
      <c r="F39" s="1132"/>
      <c r="G39" s="1133"/>
      <c r="H39" s="1000"/>
      <c r="I39" s="982"/>
      <c r="J39" s="1001"/>
      <c r="K39" s="981"/>
      <c r="L39" s="982"/>
      <c r="M39" s="1030"/>
      <c r="N39" s="1000"/>
      <c r="O39" s="982"/>
      <c r="P39" s="1001"/>
      <c r="Q39" s="981"/>
      <c r="R39" s="982"/>
      <c r="S39" s="1001"/>
      <c r="T39" s="981"/>
      <c r="U39" s="982"/>
      <c r="V39" s="1030"/>
      <c r="W39" s="1000"/>
      <c r="X39" s="982"/>
      <c r="Y39" s="1001"/>
      <c r="Z39" s="981"/>
      <c r="AA39" s="982"/>
      <c r="AB39" s="983"/>
    </row>
    <row r="40" spans="1:28" ht="12" customHeight="1">
      <c r="A40" s="910"/>
      <c r="B40" s="822"/>
      <c r="C40" s="825"/>
      <c r="D40" s="1134"/>
      <c r="E40" s="1135"/>
      <c r="F40" s="1135"/>
      <c r="G40" s="1136"/>
      <c r="H40" s="1002"/>
      <c r="I40" s="985"/>
      <c r="J40" s="1003"/>
      <c r="K40" s="984"/>
      <c r="L40" s="985"/>
      <c r="M40" s="1031"/>
      <c r="N40" s="1002"/>
      <c r="O40" s="985"/>
      <c r="P40" s="1003"/>
      <c r="Q40" s="984"/>
      <c r="R40" s="985"/>
      <c r="S40" s="1003"/>
      <c r="T40" s="984"/>
      <c r="U40" s="985"/>
      <c r="V40" s="1031"/>
      <c r="W40" s="1002"/>
      <c r="X40" s="985"/>
      <c r="Y40" s="1003"/>
      <c r="Z40" s="984"/>
      <c r="AA40" s="985"/>
      <c r="AB40" s="986"/>
    </row>
    <row r="41" spans="1:28" ht="12" customHeight="1">
      <c r="A41" s="910"/>
      <c r="B41" s="822"/>
      <c r="C41" s="825"/>
      <c r="D41" s="1131" t="s">
        <v>365</v>
      </c>
      <c r="E41" s="1132"/>
      <c r="F41" s="1132"/>
      <c r="G41" s="1133"/>
      <c r="H41" s="1000"/>
      <c r="I41" s="982"/>
      <c r="J41" s="1001"/>
      <c r="K41" s="981"/>
      <c r="L41" s="982"/>
      <c r="M41" s="1030"/>
      <c r="N41" s="1000"/>
      <c r="O41" s="982"/>
      <c r="P41" s="1001"/>
      <c r="Q41" s="981"/>
      <c r="R41" s="982"/>
      <c r="S41" s="1001"/>
      <c r="T41" s="981"/>
      <c r="U41" s="982"/>
      <c r="V41" s="1030"/>
      <c r="W41" s="1000"/>
      <c r="X41" s="982"/>
      <c r="Y41" s="1001"/>
      <c r="Z41" s="981"/>
      <c r="AA41" s="982"/>
      <c r="AB41" s="983"/>
    </row>
    <row r="42" spans="1:28" ht="12" customHeight="1">
      <c r="A42" s="910"/>
      <c r="B42" s="822"/>
      <c r="C42" s="825"/>
      <c r="D42" s="1134"/>
      <c r="E42" s="1135"/>
      <c r="F42" s="1135"/>
      <c r="G42" s="1136"/>
      <c r="H42" s="1002"/>
      <c r="I42" s="985"/>
      <c r="J42" s="1003"/>
      <c r="K42" s="984"/>
      <c r="L42" s="985"/>
      <c r="M42" s="1031"/>
      <c r="N42" s="1002"/>
      <c r="O42" s="985"/>
      <c r="P42" s="1003"/>
      <c r="Q42" s="984"/>
      <c r="R42" s="985"/>
      <c r="S42" s="1003"/>
      <c r="T42" s="984"/>
      <c r="U42" s="985"/>
      <c r="V42" s="1031"/>
      <c r="W42" s="1002"/>
      <c r="X42" s="985"/>
      <c r="Y42" s="1003"/>
      <c r="Z42" s="984"/>
      <c r="AA42" s="985"/>
      <c r="AB42" s="986"/>
    </row>
    <row r="43" spans="1:28" ht="12" customHeight="1">
      <c r="A43" s="910"/>
      <c r="B43" s="822"/>
      <c r="C43" s="825"/>
      <c r="D43" s="1140" t="s">
        <v>287</v>
      </c>
      <c r="E43" s="1141"/>
      <c r="F43" s="1141"/>
      <c r="G43" s="1142"/>
      <c r="H43" s="874"/>
      <c r="I43" s="875"/>
      <c r="J43" s="875"/>
      <c r="K43" s="875"/>
      <c r="L43" s="875"/>
      <c r="M43" s="913"/>
      <c r="N43" s="874"/>
      <c r="O43" s="875"/>
      <c r="P43" s="875"/>
      <c r="Q43" s="875"/>
      <c r="R43" s="875"/>
      <c r="S43" s="875"/>
      <c r="T43" s="875"/>
      <c r="U43" s="875"/>
      <c r="V43" s="913"/>
      <c r="W43" s="874"/>
      <c r="X43" s="875"/>
      <c r="Y43" s="875"/>
      <c r="Z43" s="875"/>
      <c r="AA43" s="875"/>
      <c r="AB43" s="978"/>
    </row>
    <row r="44" spans="1:28" ht="12" customHeight="1">
      <c r="A44" s="910"/>
      <c r="B44" s="823"/>
      <c r="C44" s="825"/>
      <c r="D44" s="1143"/>
      <c r="E44" s="1144"/>
      <c r="F44" s="1144"/>
      <c r="G44" s="1145"/>
      <c r="H44" s="1033"/>
      <c r="I44" s="989"/>
      <c r="J44" s="989"/>
      <c r="K44" s="989"/>
      <c r="L44" s="989"/>
      <c r="M44" s="1032"/>
      <c r="N44" s="1033"/>
      <c r="O44" s="989"/>
      <c r="P44" s="989"/>
      <c r="Q44" s="989"/>
      <c r="R44" s="989"/>
      <c r="S44" s="989"/>
      <c r="T44" s="989"/>
      <c r="U44" s="989"/>
      <c r="V44" s="1032"/>
      <c r="W44" s="1033"/>
      <c r="X44" s="989"/>
      <c r="Y44" s="989"/>
      <c r="Z44" s="989"/>
      <c r="AA44" s="989"/>
      <c r="AB44" s="990"/>
    </row>
    <row r="45" spans="1:28" ht="13.8" customHeight="1">
      <c r="A45" s="910"/>
      <c r="B45" s="935" t="s">
        <v>43</v>
      </c>
      <c r="C45" s="825"/>
      <c r="D45" s="938" t="s">
        <v>325</v>
      </c>
      <c r="E45" s="939"/>
      <c r="F45" s="939"/>
      <c r="G45" s="939"/>
      <c r="H45" s="939"/>
      <c r="I45" s="939"/>
      <c r="J45" s="939"/>
      <c r="K45" s="939"/>
      <c r="L45" s="939"/>
      <c r="M45" s="939"/>
      <c r="N45" s="939"/>
      <c r="O45" s="939"/>
      <c r="P45" s="939"/>
      <c r="Q45" s="939"/>
      <c r="R45" s="939"/>
      <c r="S45" s="939"/>
      <c r="T45" s="939"/>
      <c r="U45" s="939"/>
      <c r="V45" s="939"/>
      <c r="W45" s="939"/>
      <c r="X45" s="939"/>
      <c r="Y45" s="939"/>
      <c r="Z45" s="939"/>
      <c r="AA45" s="939"/>
      <c r="AB45" s="940"/>
    </row>
    <row r="46" spans="1:28" ht="12" customHeight="1">
      <c r="A46" s="910"/>
      <c r="B46" s="936"/>
      <c r="C46" s="825"/>
      <c r="D46" s="1167" t="s">
        <v>285</v>
      </c>
      <c r="E46" s="1168"/>
      <c r="F46" s="1168"/>
      <c r="G46" s="1169"/>
      <c r="H46" s="872"/>
      <c r="I46" s="873"/>
      <c r="J46" s="873"/>
      <c r="K46" s="873"/>
      <c r="L46" s="873"/>
      <c r="M46" s="912"/>
      <c r="N46" s="872"/>
      <c r="O46" s="873"/>
      <c r="P46" s="873"/>
      <c r="Q46" s="873"/>
      <c r="R46" s="873"/>
      <c r="S46" s="873"/>
      <c r="T46" s="873"/>
      <c r="U46" s="873"/>
      <c r="V46" s="912"/>
      <c r="W46" s="872"/>
      <c r="X46" s="873"/>
      <c r="Y46" s="873"/>
      <c r="Z46" s="873"/>
      <c r="AA46" s="873"/>
      <c r="AB46" s="991"/>
    </row>
    <row r="47" spans="1:28" ht="12" customHeight="1">
      <c r="A47" s="910"/>
      <c r="B47" s="936"/>
      <c r="C47" s="825"/>
      <c r="D47" s="1034"/>
      <c r="E47" s="1035"/>
      <c r="F47" s="1035"/>
      <c r="G47" s="1036"/>
      <c r="H47" s="874"/>
      <c r="I47" s="875"/>
      <c r="J47" s="875"/>
      <c r="K47" s="875"/>
      <c r="L47" s="875"/>
      <c r="M47" s="913"/>
      <c r="N47" s="874"/>
      <c r="O47" s="875"/>
      <c r="P47" s="875"/>
      <c r="Q47" s="875"/>
      <c r="R47" s="875"/>
      <c r="S47" s="875"/>
      <c r="T47" s="875"/>
      <c r="U47" s="875"/>
      <c r="V47" s="913"/>
      <c r="W47" s="874"/>
      <c r="X47" s="875"/>
      <c r="Y47" s="875"/>
      <c r="Z47" s="875"/>
      <c r="AA47" s="875"/>
      <c r="AB47" s="978"/>
    </row>
    <row r="48" spans="1:28" s="39" customFormat="1" ht="12" customHeight="1">
      <c r="A48" s="910"/>
      <c r="B48" s="936"/>
      <c r="C48" s="825"/>
      <c r="D48" s="1034" t="s">
        <v>286</v>
      </c>
      <c r="E48" s="1035"/>
      <c r="F48" s="1035"/>
      <c r="G48" s="1036"/>
      <c r="H48" s="1000"/>
      <c r="I48" s="982"/>
      <c r="J48" s="1001"/>
      <c r="K48" s="981"/>
      <c r="L48" s="982"/>
      <c r="M48" s="1030"/>
      <c r="N48" s="1000"/>
      <c r="O48" s="982"/>
      <c r="P48" s="1001"/>
      <c r="Q48" s="981"/>
      <c r="R48" s="982"/>
      <c r="S48" s="1001"/>
      <c r="T48" s="981"/>
      <c r="U48" s="982"/>
      <c r="V48" s="1030"/>
      <c r="W48" s="1000"/>
      <c r="X48" s="982"/>
      <c r="Y48" s="1001"/>
      <c r="Z48" s="981"/>
      <c r="AA48" s="982"/>
      <c r="AB48" s="983"/>
    </row>
    <row r="49" spans="1:28" s="39" customFormat="1" ht="12" customHeight="1">
      <c r="A49" s="910"/>
      <c r="B49" s="936"/>
      <c r="C49" s="825"/>
      <c r="D49" s="1034"/>
      <c r="E49" s="1035"/>
      <c r="F49" s="1035"/>
      <c r="G49" s="1036"/>
      <c r="H49" s="1002"/>
      <c r="I49" s="985"/>
      <c r="J49" s="1003"/>
      <c r="K49" s="984"/>
      <c r="L49" s="985"/>
      <c r="M49" s="1031"/>
      <c r="N49" s="1002"/>
      <c r="O49" s="985"/>
      <c r="P49" s="1003"/>
      <c r="Q49" s="984"/>
      <c r="R49" s="985"/>
      <c r="S49" s="1003"/>
      <c r="T49" s="984"/>
      <c r="U49" s="985"/>
      <c r="V49" s="1031"/>
      <c r="W49" s="1002"/>
      <c r="X49" s="985"/>
      <c r="Y49" s="1003"/>
      <c r="Z49" s="984"/>
      <c r="AA49" s="985"/>
      <c r="AB49" s="986"/>
    </row>
    <row r="50" spans="1:28" ht="12" customHeight="1">
      <c r="A50" s="910"/>
      <c r="B50" s="936"/>
      <c r="C50" s="825"/>
      <c r="D50" s="1024" t="s">
        <v>233</v>
      </c>
      <c r="E50" s="1025"/>
      <c r="F50" s="1025"/>
      <c r="G50" s="1026"/>
      <c r="H50" s="874"/>
      <c r="I50" s="875"/>
      <c r="J50" s="875"/>
      <c r="K50" s="875"/>
      <c r="L50" s="875"/>
      <c r="M50" s="913"/>
      <c r="N50" s="874"/>
      <c r="O50" s="875"/>
      <c r="P50" s="875"/>
      <c r="Q50" s="875"/>
      <c r="R50" s="875"/>
      <c r="S50" s="875"/>
      <c r="T50" s="875"/>
      <c r="U50" s="875"/>
      <c r="V50" s="913"/>
      <c r="W50" s="874"/>
      <c r="X50" s="875"/>
      <c r="Y50" s="875"/>
      <c r="Z50" s="875"/>
      <c r="AA50" s="875"/>
      <c r="AB50" s="978"/>
    </row>
    <row r="51" spans="1:28" ht="12" customHeight="1">
      <c r="A51" s="910"/>
      <c r="B51" s="937"/>
      <c r="C51" s="826"/>
      <c r="D51" s="1027"/>
      <c r="E51" s="1028"/>
      <c r="F51" s="1028"/>
      <c r="G51" s="1029"/>
      <c r="H51" s="998"/>
      <c r="I51" s="979"/>
      <c r="J51" s="979"/>
      <c r="K51" s="979"/>
      <c r="L51" s="979"/>
      <c r="M51" s="999"/>
      <c r="N51" s="998"/>
      <c r="O51" s="979"/>
      <c r="P51" s="979"/>
      <c r="Q51" s="979"/>
      <c r="R51" s="979"/>
      <c r="S51" s="979"/>
      <c r="T51" s="979"/>
      <c r="U51" s="979"/>
      <c r="V51" s="999"/>
      <c r="W51" s="998"/>
      <c r="X51" s="979"/>
      <c r="Y51" s="979"/>
      <c r="Z51" s="979"/>
      <c r="AA51" s="979"/>
      <c r="AB51" s="980"/>
    </row>
    <row r="52" spans="1:28" ht="13.8" customHeight="1">
      <c r="A52" s="910"/>
      <c r="B52" s="950" t="s">
        <v>140</v>
      </c>
      <c r="C52" s="920" t="s">
        <v>202</v>
      </c>
      <c r="D52" s="827" t="s">
        <v>364</v>
      </c>
      <c r="E52" s="828"/>
      <c r="F52" s="828"/>
      <c r="G52" s="829"/>
      <c r="H52" s="966"/>
      <c r="I52" s="967"/>
      <c r="J52" s="968"/>
      <c r="K52" s="972"/>
      <c r="L52" s="967"/>
      <c r="M52" s="973"/>
      <c r="N52" s="966"/>
      <c r="O52" s="967"/>
      <c r="P52" s="968"/>
      <c r="Q52" s="972"/>
      <c r="R52" s="967"/>
      <c r="S52" s="968"/>
      <c r="T52" s="972"/>
      <c r="U52" s="967"/>
      <c r="V52" s="973"/>
      <c r="W52" s="966"/>
      <c r="X52" s="967"/>
      <c r="Y52" s="968"/>
      <c r="Z52" s="972"/>
      <c r="AA52" s="967"/>
      <c r="AB52" s="1155"/>
    </row>
    <row r="53" spans="1:28" ht="13.8" customHeight="1">
      <c r="A53" s="910"/>
      <c r="B53" s="950"/>
      <c r="C53" s="920"/>
      <c r="D53" s="830"/>
      <c r="E53" s="831"/>
      <c r="F53" s="831"/>
      <c r="G53" s="832"/>
      <c r="H53" s="969"/>
      <c r="I53" s="970"/>
      <c r="J53" s="971"/>
      <c r="K53" s="974"/>
      <c r="L53" s="970"/>
      <c r="M53" s="975"/>
      <c r="N53" s="969"/>
      <c r="O53" s="970"/>
      <c r="P53" s="971"/>
      <c r="Q53" s="974"/>
      <c r="R53" s="970"/>
      <c r="S53" s="971"/>
      <c r="T53" s="974"/>
      <c r="U53" s="970"/>
      <c r="V53" s="975"/>
      <c r="W53" s="969"/>
      <c r="X53" s="970"/>
      <c r="Y53" s="971"/>
      <c r="Z53" s="974"/>
      <c r="AA53" s="970"/>
      <c r="AB53" s="1156"/>
    </row>
    <row r="54" spans="1:28" ht="24" customHeight="1" thickBot="1">
      <c r="A54" s="910"/>
      <c r="B54" s="951"/>
      <c r="C54" s="921"/>
      <c r="D54" s="833" t="s">
        <v>363</v>
      </c>
      <c r="E54" s="834"/>
      <c r="F54" s="834"/>
      <c r="G54" s="835"/>
      <c r="H54" s="962"/>
      <c r="I54" s="963"/>
      <c r="J54" s="964"/>
      <c r="K54" s="963"/>
      <c r="L54" s="963"/>
      <c r="M54" s="965"/>
      <c r="N54" s="959"/>
      <c r="O54" s="960"/>
      <c r="P54" s="960"/>
      <c r="Q54" s="960"/>
      <c r="R54" s="960"/>
      <c r="S54" s="960"/>
      <c r="T54" s="960"/>
      <c r="U54" s="960"/>
      <c r="V54" s="961"/>
      <c r="W54" s="962"/>
      <c r="X54" s="963"/>
      <c r="Y54" s="964"/>
      <c r="Z54" s="976"/>
      <c r="AA54" s="963"/>
      <c r="AB54" s="977"/>
    </row>
    <row r="55" spans="1:28" ht="12" customHeight="1">
      <c r="A55" s="910"/>
      <c r="B55" s="914" t="s">
        <v>230</v>
      </c>
      <c r="C55" s="915"/>
      <c r="D55" s="915"/>
      <c r="E55" s="915"/>
      <c r="F55" s="915"/>
      <c r="G55" s="916"/>
      <c r="H55" s="955" t="s">
        <v>137</v>
      </c>
      <c r="I55" s="922"/>
      <c r="J55" s="922"/>
      <c r="K55" s="922" t="s">
        <v>137</v>
      </c>
      <c r="L55" s="922"/>
      <c r="M55" s="957"/>
      <c r="N55" s="955" t="s">
        <v>137</v>
      </c>
      <c r="O55" s="922"/>
      <c r="P55" s="922"/>
      <c r="Q55" s="922" t="s">
        <v>137</v>
      </c>
      <c r="R55" s="922"/>
      <c r="S55" s="922"/>
      <c r="T55" s="922" t="s">
        <v>137</v>
      </c>
      <c r="U55" s="922"/>
      <c r="V55" s="957"/>
      <c r="W55" s="955" t="s">
        <v>137</v>
      </c>
      <c r="X55" s="922"/>
      <c r="Y55" s="922"/>
      <c r="Z55" s="922" t="s">
        <v>137</v>
      </c>
      <c r="AA55" s="922"/>
      <c r="AB55" s="923"/>
    </row>
    <row r="56" spans="1:28" ht="12" customHeight="1" thickBot="1">
      <c r="A56" s="911"/>
      <c r="B56" s="917"/>
      <c r="C56" s="918"/>
      <c r="D56" s="918"/>
      <c r="E56" s="918"/>
      <c r="F56" s="918"/>
      <c r="G56" s="919"/>
      <c r="H56" s="956"/>
      <c r="I56" s="924"/>
      <c r="J56" s="924"/>
      <c r="K56" s="924"/>
      <c r="L56" s="924"/>
      <c r="M56" s="958"/>
      <c r="N56" s="956"/>
      <c r="O56" s="924"/>
      <c r="P56" s="924"/>
      <c r="Q56" s="924"/>
      <c r="R56" s="924"/>
      <c r="S56" s="924"/>
      <c r="T56" s="924"/>
      <c r="U56" s="924"/>
      <c r="V56" s="958"/>
      <c r="W56" s="956"/>
      <c r="X56" s="924"/>
      <c r="Y56" s="924"/>
      <c r="Z56" s="924"/>
      <c r="AA56" s="924"/>
      <c r="AB56" s="925"/>
    </row>
    <row r="57" spans="1:28" ht="13.8" customHeight="1" thickBot="1"/>
    <row r="58" spans="1:28" ht="24.6" customHeight="1" thickTop="1">
      <c r="A58" s="952" t="s">
        <v>139</v>
      </c>
      <c r="B58" s="953"/>
      <c r="C58" s="953"/>
      <c r="D58" s="953"/>
      <c r="E58" s="953"/>
      <c r="F58" s="953"/>
      <c r="G58" s="953"/>
      <c r="H58" s="953"/>
      <c r="I58" s="953"/>
      <c r="J58" s="953"/>
      <c r="K58" s="954"/>
      <c r="L58" s="307"/>
      <c r="M58" s="931" t="s">
        <v>250</v>
      </c>
      <c r="N58" s="932"/>
      <c r="O58" s="932"/>
      <c r="P58" s="927" t="s">
        <v>267</v>
      </c>
      <c r="Q58" s="927"/>
      <c r="R58" s="927"/>
      <c r="S58" s="927"/>
      <c r="T58" s="927"/>
      <c r="U58" s="927"/>
      <c r="V58" s="927"/>
      <c r="W58" s="927"/>
      <c r="X58" s="927"/>
      <c r="Y58" s="927"/>
      <c r="Z58" s="927"/>
      <c r="AA58" s="927"/>
      <c r="AB58" s="928"/>
    </row>
    <row r="59" spans="1:28" ht="12" customHeight="1">
      <c r="A59" s="877" t="s">
        <v>352</v>
      </c>
      <c r="B59" s="828"/>
      <c r="C59" s="828"/>
      <c r="D59" s="857"/>
      <c r="E59" s="858"/>
      <c r="F59" s="858"/>
      <c r="G59" s="858"/>
      <c r="H59" s="859"/>
      <c r="I59" s="941" t="s">
        <v>44</v>
      </c>
      <c r="J59" s="942"/>
      <c r="K59" s="943"/>
      <c r="L59" s="307"/>
      <c r="M59" s="933"/>
      <c r="N59" s="934"/>
      <c r="O59" s="934"/>
      <c r="P59" s="929"/>
      <c r="Q59" s="929"/>
      <c r="R59" s="929"/>
      <c r="S59" s="929"/>
      <c r="T59" s="929"/>
      <c r="U59" s="929"/>
      <c r="V59" s="929"/>
      <c r="W59" s="929"/>
      <c r="X59" s="929"/>
      <c r="Y59" s="929"/>
      <c r="Z59" s="929"/>
      <c r="AA59" s="929"/>
      <c r="AB59" s="930"/>
    </row>
    <row r="60" spans="1:28" ht="12" customHeight="1">
      <c r="A60" s="878"/>
      <c r="B60" s="831"/>
      <c r="C60" s="831"/>
      <c r="D60" s="860"/>
      <c r="E60" s="861"/>
      <c r="F60" s="861"/>
      <c r="G60" s="861"/>
      <c r="H60" s="862"/>
      <c r="I60" s="944"/>
      <c r="J60" s="945"/>
      <c r="K60" s="946"/>
      <c r="L60" s="307"/>
      <c r="M60" s="933"/>
      <c r="N60" s="934"/>
      <c r="O60" s="934"/>
      <c r="P60" s="929"/>
      <c r="Q60" s="929"/>
      <c r="R60" s="929"/>
      <c r="S60" s="929"/>
      <c r="T60" s="929"/>
      <c r="U60" s="929"/>
      <c r="V60" s="929"/>
      <c r="W60" s="929"/>
      <c r="X60" s="929"/>
      <c r="Y60" s="929"/>
      <c r="Z60" s="929"/>
      <c r="AA60" s="929"/>
      <c r="AB60" s="930"/>
    </row>
    <row r="61" spans="1:28" ht="12" customHeight="1">
      <c r="A61" s="879"/>
      <c r="B61" s="880"/>
      <c r="C61" s="880"/>
      <c r="D61" s="863"/>
      <c r="E61" s="864"/>
      <c r="F61" s="864"/>
      <c r="G61" s="864"/>
      <c r="H61" s="865"/>
      <c r="I61" s="947"/>
      <c r="J61" s="948"/>
      <c r="K61" s="949"/>
      <c r="L61" s="307"/>
      <c r="M61" s="1157"/>
      <c r="N61" s="1158"/>
      <c r="O61" s="1158"/>
      <c r="P61" s="1158"/>
      <c r="Q61" s="1158"/>
      <c r="R61" s="1158"/>
      <c r="S61" s="1158"/>
      <c r="T61" s="1158"/>
      <c r="U61" s="1158"/>
      <c r="V61" s="1158"/>
      <c r="W61" s="1158"/>
      <c r="X61" s="1158"/>
      <c r="Y61" s="1158"/>
      <c r="Z61" s="1158"/>
      <c r="AA61" s="1158"/>
      <c r="AB61" s="1159"/>
    </row>
    <row r="62" spans="1:28" ht="12" customHeight="1">
      <c r="A62" s="877" t="s">
        <v>128</v>
      </c>
      <c r="B62" s="828"/>
      <c r="C62" s="828"/>
      <c r="D62" s="882" t="s">
        <v>194</v>
      </c>
      <c r="E62" s="883"/>
      <c r="F62" s="854" t="s">
        <v>355</v>
      </c>
      <c r="G62" s="855"/>
      <c r="H62" s="855"/>
      <c r="I62" s="855"/>
      <c r="J62" s="855"/>
      <c r="K62" s="856"/>
      <c r="L62" s="40"/>
      <c r="M62" s="1157"/>
      <c r="N62" s="1158"/>
      <c r="O62" s="1158"/>
      <c r="P62" s="1158"/>
      <c r="Q62" s="1158"/>
      <c r="R62" s="1158"/>
      <c r="S62" s="1158"/>
      <c r="T62" s="1158"/>
      <c r="U62" s="1158"/>
      <c r="V62" s="1158"/>
      <c r="W62" s="1158"/>
      <c r="X62" s="1158"/>
      <c r="Y62" s="1158"/>
      <c r="Z62" s="1158"/>
      <c r="AA62" s="1158"/>
      <c r="AB62" s="1159"/>
    </row>
    <row r="63" spans="1:28" ht="12" customHeight="1">
      <c r="A63" s="878"/>
      <c r="B63" s="831"/>
      <c r="C63" s="831"/>
      <c r="D63" s="884"/>
      <c r="E63" s="885"/>
      <c r="F63" s="852" t="s">
        <v>354</v>
      </c>
      <c r="G63" s="853" t="s">
        <v>423</v>
      </c>
      <c r="H63" s="853"/>
      <c r="I63" s="846" t="s">
        <v>354</v>
      </c>
      <c r="J63" s="848" t="s">
        <v>353</v>
      </c>
      <c r="K63" s="849"/>
      <c r="L63" s="40"/>
      <c r="M63" s="1157"/>
      <c r="N63" s="1158"/>
      <c r="O63" s="1158"/>
      <c r="P63" s="1158"/>
      <c r="Q63" s="1158"/>
      <c r="R63" s="1158"/>
      <c r="S63" s="1158"/>
      <c r="T63" s="1158"/>
      <c r="U63" s="1158"/>
      <c r="V63" s="1158"/>
      <c r="W63" s="1158"/>
      <c r="X63" s="1158"/>
      <c r="Y63" s="1158"/>
      <c r="Z63" s="1158"/>
      <c r="AA63" s="1158"/>
      <c r="AB63" s="1159"/>
    </row>
    <row r="64" spans="1:28" ht="12" customHeight="1" thickBot="1">
      <c r="A64" s="881"/>
      <c r="B64" s="834"/>
      <c r="C64" s="834"/>
      <c r="D64" s="886"/>
      <c r="E64" s="887"/>
      <c r="F64" s="847"/>
      <c r="G64" s="850"/>
      <c r="H64" s="850"/>
      <c r="I64" s="847"/>
      <c r="J64" s="850"/>
      <c r="K64" s="851"/>
      <c r="L64" s="40"/>
      <c r="M64" s="1157"/>
      <c r="N64" s="1158"/>
      <c r="O64" s="1158"/>
      <c r="P64" s="1158"/>
      <c r="Q64" s="1158"/>
      <c r="R64" s="1158"/>
      <c r="S64" s="1158"/>
      <c r="T64" s="1158"/>
      <c r="U64" s="1158"/>
      <c r="V64" s="1158"/>
      <c r="W64" s="1158"/>
      <c r="X64" s="1158"/>
      <c r="Y64" s="1158"/>
      <c r="Z64" s="1158"/>
      <c r="AA64" s="1158"/>
      <c r="AB64" s="1159"/>
    </row>
    <row r="65" spans="1:28" ht="13.8" customHeight="1">
      <c r="A65" s="926" t="s">
        <v>249</v>
      </c>
      <c r="B65" s="926"/>
      <c r="C65" s="926"/>
      <c r="D65" s="926"/>
      <c r="E65" s="926"/>
      <c r="F65" s="926"/>
      <c r="G65" s="926"/>
      <c r="H65" s="926"/>
      <c r="I65" s="926"/>
      <c r="J65" s="926"/>
      <c r="K65" s="926"/>
      <c r="L65" s="40"/>
      <c r="M65" s="1157"/>
      <c r="N65" s="1158"/>
      <c r="O65" s="1158"/>
      <c r="P65" s="1158"/>
      <c r="Q65" s="1158"/>
      <c r="R65" s="1158"/>
      <c r="S65" s="1158"/>
      <c r="T65" s="1158"/>
      <c r="U65" s="1158"/>
      <c r="V65" s="1158"/>
      <c r="W65" s="1158"/>
      <c r="X65" s="1158"/>
      <c r="Y65" s="1158"/>
      <c r="Z65" s="1158"/>
      <c r="AA65" s="1158"/>
      <c r="AB65" s="1159"/>
    </row>
    <row r="66" spans="1:28" ht="13.8" customHeight="1" thickBot="1">
      <c r="A66" s="926"/>
      <c r="B66" s="926"/>
      <c r="C66" s="926"/>
      <c r="D66" s="926"/>
      <c r="E66" s="926"/>
      <c r="F66" s="926"/>
      <c r="G66" s="926"/>
      <c r="H66" s="926"/>
      <c r="I66" s="926"/>
      <c r="J66" s="926"/>
      <c r="K66" s="926"/>
      <c r="L66" s="40"/>
      <c r="M66" s="1160"/>
      <c r="N66" s="1161"/>
      <c r="O66" s="1161"/>
      <c r="P66" s="1161"/>
      <c r="Q66" s="1161"/>
      <c r="R66" s="1161"/>
      <c r="S66" s="1161"/>
      <c r="T66" s="1161"/>
      <c r="U66" s="1161"/>
      <c r="V66" s="1161"/>
      <c r="W66" s="1161"/>
      <c r="X66" s="1161"/>
      <c r="Y66" s="1161"/>
      <c r="Z66" s="1161"/>
      <c r="AA66" s="1161"/>
      <c r="AB66" s="1162"/>
    </row>
    <row r="67" spans="1:28" s="47" customFormat="1" ht="4.8" customHeight="1" thickTop="1">
      <c r="A67" s="41"/>
      <c r="B67" s="41"/>
      <c r="C67" s="41"/>
      <c r="D67" s="41"/>
      <c r="E67" s="41"/>
      <c r="F67" s="41"/>
      <c r="G67" s="42"/>
      <c r="H67" s="42"/>
      <c r="I67" s="43"/>
      <c r="J67" s="43"/>
      <c r="K67" s="43"/>
      <c r="L67" s="40"/>
      <c r="M67" s="40"/>
      <c r="N67" s="40"/>
      <c r="O67" s="40"/>
      <c r="P67" s="44"/>
      <c r="Q67" s="44"/>
      <c r="R67" s="44"/>
      <c r="S67" s="45"/>
      <c r="T67" s="46"/>
      <c r="U67" s="46"/>
      <c r="V67" s="46"/>
      <c r="W67" s="46"/>
      <c r="X67" s="46"/>
      <c r="Y67" s="46"/>
      <c r="Z67" s="46"/>
      <c r="AA67" s="46"/>
      <c r="AB67" s="46"/>
    </row>
    <row r="68" spans="1:28" ht="13.8" customHeight="1">
      <c r="A68" s="897" t="s">
        <v>228</v>
      </c>
      <c r="B68" s="897"/>
      <c r="C68" s="897"/>
      <c r="D68" s="897"/>
      <c r="E68" s="897"/>
      <c r="F68" s="897"/>
      <c r="G68" s="897"/>
      <c r="H68" s="897"/>
      <c r="I68" s="897"/>
      <c r="J68" s="897"/>
      <c r="K68" s="897"/>
      <c r="L68" s="897"/>
      <c r="M68" s="897"/>
      <c r="N68" s="897"/>
      <c r="O68" s="897"/>
      <c r="P68" s="897"/>
      <c r="Q68" s="897"/>
      <c r="R68" s="897"/>
      <c r="S68" s="897"/>
      <c r="T68" s="897"/>
      <c r="U68" s="897"/>
      <c r="V68" s="897"/>
      <c r="W68" s="897"/>
      <c r="X68" s="897"/>
      <c r="Y68" s="897"/>
      <c r="Z68" s="897"/>
      <c r="AA68" s="897"/>
      <c r="AB68" s="897"/>
    </row>
    <row r="69" spans="1:28" ht="13.8" customHeight="1">
      <c r="P69" s="48"/>
      <c r="Q69" s="49"/>
      <c r="R69" s="49"/>
      <c r="S69" s="49"/>
      <c r="T69" s="49"/>
      <c r="U69" s="49"/>
      <c r="W69" s="1130" t="str">
        <f>①活動計画表!$AK$91</f>
        <v>ver2603</v>
      </c>
      <c r="X69" s="1130"/>
      <c r="Y69" s="1130"/>
      <c r="Z69" s="1130"/>
      <c r="AA69" s="1130"/>
      <c r="AB69" s="1130"/>
    </row>
    <row r="70" spans="1:28" ht="13.8" customHeight="1">
      <c r="P70" s="49"/>
      <c r="Q70" s="49"/>
      <c r="R70" s="49"/>
      <c r="S70" s="49"/>
      <c r="T70" s="49"/>
      <c r="U70" s="49"/>
    </row>
    <row r="71" spans="1:28" ht="13.8" customHeight="1">
      <c r="B71" s="50"/>
    </row>
    <row r="72" spans="1:28" ht="13.8" customHeight="1"/>
    <row r="73" spans="1:28" ht="4.95" customHeight="1"/>
  </sheetData>
  <sheetProtection sheet="1" objects="1" scenarios="1" selectLockedCells="1"/>
  <mergeCells count="219">
    <mergeCell ref="Z52:AB53"/>
    <mergeCell ref="W52:Y53"/>
    <mergeCell ref="M61:AB66"/>
    <mergeCell ref="D30:G31"/>
    <mergeCell ref="K36:M37"/>
    <mergeCell ref="T50:V51"/>
    <mergeCell ref="C19:D19"/>
    <mergeCell ref="E18:O18"/>
    <mergeCell ref="P18:Q18"/>
    <mergeCell ref="P19:Q19"/>
    <mergeCell ref="Z24:AB24"/>
    <mergeCell ref="Q26:S26"/>
    <mergeCell ref="W29:Y29"/>
    <mergeCell ref="Q30:S31"/>
    <mergeCell ref="T30:V31"/>
    <mergeCell ref="Q36:S37"/>
    <mergeCell ref="N34:P35"/>
    <mergeCell ref="N29:P29"/>
    <mergeCell ref="N30:P31"/>
    <mergeCell ref="H36:J37"/>
    <mergeCell ref="H41:J42"/>
    <mergeCell ref="D46:G47"/>
    <mergeCell ref="Q43:S44"/>
    <mergeCell ref="N36:P37"/>
    <mergeCell ref="C18:D18"/>
    <mergeCell ref="A23:G24"/>
    <mergeCell ref="W24:Y24"/>
    <mergeCell ref="D36:G37"/>
    <mergeCell ref="D27:G27"/>
    <mergeCell ref="W69:AB69"/>
    <mergeCell ref="D41:G42"/>
    <mergeCell ref="D38:AB38"/>
    <mergeCell ref="D43:G44"/>
    <mergeCell ref="Z29:AB29"/>
    <mergeCell ref="T26:V26"/>
    <mergeCell ref="W26:Y26"/>
    <mergeCell ref="Z26:AB26"/>
    <mergeCell ref="D39:G40"/>
    <mergeCell ref="H39:J40"/>
    <mergeCell ref="K39:M40"/>
    <mergeCell ref="N39:P40"/>
    <mergeCell ref="Q39:S40"/>
    <mergeCell ref="T39:V40"/>
    <mergeCell ref="W39:Y40"/>
    <mergeCell ref="Z39:AB40"/>
    <mergeCell ref="D26:G26"/>
    <mergeCell ref="D29:G29"/>
    <mergeCell ref="D32:G33"/>
    <mergeCell ref="H24:J24"/>
    <mergeCell ref="T24:V24"/>
    <mergeCell ref="K24:M24"/>
    <mergeCell ref="N24:P24"/>
    <mergeCell ref="Q24:S24"/>
    <mergeCell ref="T27:V27"/>
    <mergeCell ref="N26:P26"/>
    <mergeCell ref="A3:H5"/>
    <mergeCell ref="E21:N21"/>
    <mergeCell ref="A21:D21"/>
    <mergeCell ref="A13:B14"/>
    <mergeCell ref="K23:M23"/>
    <mergeCell ref="H23:J23"/>
    <mergeCell ref="A16:B19"/>
    <mergeCell ref="C16:D17"/>
    <mergeCell ref="E16:R17"/>
    <mergeCell ref="E19:O19"/>
    <mergeCell ref="Q21:Y21"/>
    <mergeCell ref="W2:AB3"/>
    <mergeCell ref="W4:Y5"/>
    <mergeCell ref="Z4:AB5"/>
    <mergeCell ref="W6:Y10"/>
    <mergeCell ref="Z6:AB10"/>
    <mergeCell ref="A2:H2"/>
    <mergeCell ref="K25:M25"/>
    <mergeCell ref="N25:P25"/>
    <mergeCell ref="K28:M28"/>
    <mergeCell ref="N28:P28"/>
    <mergeCell ref="D34:G35"/>
    <mergeCell ref="H34:J35"/>
    <mergeCell ref="A25:C29"/>
    <mergeCell ref="K34:M35"/>
    <mergeCell ref="H29:J29"/>
    <mergeCell ref="H27:J27"/>
    <mergeCell ref="K27:M27"/>
    <mergeCell ref="N27:P27"/>
    <mergeCell ref="H26:J26"/>
    <mergeCell ref="H28:J28"/>
    <mergeCell ref="H43:J44"/>
    <mergeCell ref="N32:P33"/>
    <mergeCell ref="H32:J33"/>
    <mergeCell ref="K32:M33"/>
    <mergeCell ref="K26:M26"/>
    <mergeCell ref="K30:M31"/>
    <mergeCell ref="Q27:S27"/>
    <mergeCell ref="Q32:S33"/>
    <mergeCell ref="T32:V33"/>
    <mergeCell ref="Z30:AB31"/>
    <mergeCell ref="D50:G51"/>
    <mergeCell ref="K48:M49"/>
    <mergeCell ref="N48:P49"/>
    <mergeCell ref="Q48:S49"/>
    <mergeCell ref="T48:V49"/>
    <mergeCell ref="W36:Y37"/>
    <mergeCell ref="H50:J51"/>
    <mergeCell ref="K50:M51"/>
    <mergeCell ref="N50:P51"/>
    <mergeCell ref="T43:V44"/>
    <mergeCell ref="W43:Y44"/>
    <mergeCell ref="K43:M44"/>
    <mergeCell ref="N43:P44"/>
    <mergeCell ref="K41:M42"/>
    <mergeCell ref="N41:P42"/>
    <mergeCell ref="Q41:S42"/>
    <mergeCell ref="T41:V42"/>
    <mergeCell ref="W41:Y42"/>
    <mergeCell ref="H48:J49"/>
    <mergeCell ref="W48:Y49"/>
    <mergeCell ref="Q34:S35"/>
    <mergeCell ref="T34:V35"/>
    <mergeCell ref="D48:G49"/>
    <mergeCell ref="U16:AB16"/>
    <mergeCell ref="U17:AB17"/>
    <mergeCell ref="R18:AB18"/>
    <mergeCell ref="R19:AB19"/>
    <mergeCell ref="Z21:AB21"/>
    <mergeCell ref="S16:T16"/>
    <mergeCell ref="S17:T17"/>
    <mergeCell ref="Q25:S25"/>
    <mergeCell ref="T25:V25"/>
    <mergeCell ref="W25:Y25"/>
    <mergeCell ref="Z25:AB25"/>
    <mergeCell ref="N23:Q23"/>
    <mergeCell ref="R23:V23"/>
    <mergeCell ref="Z23:AB23"/>
    <mergeCell ref="W23:Y23"/>
    <mergeCell ref="Z54:AB54"/>
    <mergeCell ref="Z50:AB51"/>
    <mergeCell ref="Q50:S51"/>
    <mergeCell ref="Z34:AB35"/>
    <mergeCell ref="Z27:AB27"/>
    <mergeCell ref="Z43:AB44"/>
    <mergeCell ref="W32:Y33"/>
    <mergeCell ref="Z36:AB37"/>
    <mergeCell ref="Z46:AB47"/>
    <mergeCell ref="T29:V29"/>
    <mergeCell ref="Z32:AB33"/>
    <mergeCell ref="Z41:AB42"/>
    <mergeCell ref="T46:V47"/>
    <mergeCell ref="W46:Y47"/>
    <mergeCell ref="W27:Y27"/>
    <mergeCell ref="Q28:S28"/>
    <mergeCell ref="T28:V28"/>
    <mergeCell ref="W28:Y28"/>
    <mergeCell ref="Z28:AB28"/>
    <mergeCell ref="W50:Y51"/>
    <mergeCell ref="T36:V37"/>
    <mergeCell ref="Z48:AB49"/>
    <mergeCell ref="W30:Y31"/>
    <mergeCell ref="W34:Y35"/>
    <mergeCell ref="T55:V56"/>
    <mergeCell ref="W55:Y56"/>
    <mergeCell ref="N54:P54"/>
    <mergeCell ref="Q54:S54"/>
    <mergeCell ref="T54:V54"/>
    <mergeCell ref="H54:J54"/>
    <mergeCell ref="K54:M54"/>
    <mergeCell ref="H52:J53"/>
    <mergeCell ref="K52:M53"/>
    <mergeCell ref="N52:P53"/>
    <mergeCell ref="Q52:S53"/>
    <mergeCell ref="T52:V53"/>
    <mergeCell ref="W54:Y54"/>
    <mergeCell ref="A68:AB68"/>
    <mergeCell ref="C13:G14"/>
    <mergeCell ref="I13:M14"/>
    <mergeCell ref="T13:AB14"/>
    <mergeCell ref="A30:A56"/>
    <mergeCell ref="N46:P47"/>
    <mergeCell ref="Q46:S47"/>
    <mergeCell ref="H46:J47"/>
    <mergeCell ref="K46:M47"/>
    <mergeCell ref="B55:G56"/>
    <mergeCell ref="C52:C54"/>
    <mergeCell ref="Z55:AB56"/>
    <mergeCell ref="A65:K66"/>
    <mergeCell ref="P58:AB60"/>
    <mergeCell ref="M58:O60"/>
    <mergeCell ref="B45:B51"/>
    <mergeCell ref="D45:AB45"/>
    <mergeCell ref="I59:K61"/>
    <mergeCell ref="B52:B54"/>
    <mergeCell ref="A58:K58"/>
    <mergeCell ref="H55:J56"/>
    <mergeCell ref="K55:M56"/>
    <mergeCell ref="N55:P56"/>
    <mergeCell ref="Q55:S56"/>
    <mergeCell ref="B38:B44"/>
    <mergeCell ref="C30:C51"/>
    <mergeCell ref="D52:G53"/>
    <mergeCell ref="D54:G54"/>
    <mergeCell ref="N13:N14"/>
    <mergeCell ref="O13:P14"/>
    <mergeCell ref="Q13:Q14"/>
    <mergeCell ref="R13:S14"/>
    <mergeCell ref="I63:I64"/>
    <mergeCell ref="J63:K64"/>
    <mergeCell ref="F63:F64"/>
    <mergeCell ref="G63:H64"/>
    <mergeCell ref="F62:K62"/>
    <mergeCell ref="D59:H61"/>
    <mergeCell ref="K29:M29"/>
    <mergeCell ref="B30:B37"/>
    <mergeCell ref="H30:J31"/>
    <mergeCell ref="Q29:S29"/>
    <mergeCell ref="A59:C61"/>
    <mergeCell ref="A62:C64"/>
    <mergeCell ref="D62:E64"/>
    <mergeCell ref="H25:J25"/>
    <mergeCell ref="D25:G25"/>
    <mergeCell ref="D28:G28"/>
  </mergeCells>
  <phoneticPr fontId="2"/>
  <conditionalFormatting sqref="C13 H13:H14 C15:I15 E16:R17 U16:U17 E18:E19 R18:R19 E21:N21 Q21">
    <cfRule type="cellIs" dxfId="16" priority="11" operator="equal">
      <formula>0</formula>
    </cfRule>
  </conditionalFormatting>
  <conditionalFormatting sqref="E21:N21">
    <cfRule type="cellIs" dxfId="15" priority="12" operator="equal">
      <formula>"1900年1月0日(土)"</formula>
    </cfRule>
  </conditionalFormatting>
  <conditionalFormatting sqref="H28:AB28">
    <cfRule type="cellIs" dxfId="14" priority="1" operator="equal">
      <formula>0</formula>
    </cfRule>
  </conditionalFormatting>
  <conditionalFormatting sqref="H29:AB29">
    <cfRule type="cellIs" dxfId="13" priority="2" operator="equal">
      <formula>0</formula>
    </cfRule>
  </conditionalFormatting>
  <conditionalFormatting sqref="K23">
    <cfRule type="cellIs" dxfId="12" priority="7" operator="equal">
      <formula>0</formula>
    </cfRule>
  </conditionalFormatting>
  <conditionalFormatting sqref="R23:V23">
    <cfRule type="cellIs" dxfId="11" priority="6" operator="equal">
      <formula>1</formula>
    </cfRule>
  </conditionalFormatting>
  <conditionalFormatting sqref="Z23:AB23">
    <cfRule type="cellIs" dxfId="10" priority="3" operator="equal">
      <formula>2</formula>
    </cfRule>
  </conditionalFormatting>
  <dataValidations xWindow="218" yWindow="607" count="7">
    <dataValidation type="list" allowBlank="1" showInputMessage="1" promptTitle="日" prompt="日付を入力してください。_x000a_※　手動入力もできます。" sqref="W23 N23" xr:uid="{7B5A26D1-3CD1-4EC4-B2B2-270589B9873E}">
      <formula1>#REF!</formula1>
    </dataValidation>
    <dataValidation imeMode="on" allowBlank="1" showInputMessage="1" showErrorMessage="1" sqref="P19 A16 E16 S17 R19 C18:E18 P18:R18 C13 C16 C19" xr:uid="{BC192AB8-3998-4069-B077-FA6ADFED30B8}"/>
    <dataValidation allowBlank="1" showInputMessage="1" sqref="B38" xr:uid="{96AA1490-A211-4937-9680-389FBE342372}"/>
    <dataValidation type="list" allowBlank="1" showInputMessage="1" showErrorMessage="1" sqref="Q13:Q14 N13:N14 I63 F63" xr:uid="{42DD0771-D9F8-49CE-9480-DFD5ED1CC731}">
      <formula1>"□,☑"</formula1>
    </dataValidation>
    <dataValidation type="list" allowBlank="1" showInputMessage="1" showErrorMessage="1" sqref="H52:J53 K52:AB53" xr:uid="{0AB98ECC-3E2A-40AC-8B43-ECAE5E3A00AF}">
      <formula1>$AF$3:$AF$8</formula1>
    </dataValidation>
    <dataValidation type="whole" operator="greaterThanOrEqual" allowBlank="1" showInputMessage="1" showErrorMessage="1" error="注文は10名(食)分以上からとなります" sqref="H54:AB54" xr:uid="{EC889740-8E17-49F9-A778-2FCD2BF15332}">
      <formula1>9</formula1>
    </dataValidation>
    <dataValidation type="whole" operator="greaterThanOrEqual" allowBlank="1" showInputMessage="1" showErrorMessage="1" error="注文は３名(食)分以上からとなります" sqref="H46:AB51 H39:AB44 H30:AB37" xr:uid="{54ECC2D6-A3D8-46FF-A739-2055F03604F6}">
      <formula1>3</formula1>
    </dataValidation>
  </dataValidations>
  <printOptions horizontalCentered="1"/>
  <pageMargins left="0" right="0" top="0.35433070866141736" bottom="0.35433070866141736" header="0" footer="0"/>
  <pageSetup paperSize="9" scale="92" orientation="portrait" r:id="rId1"/>
  <ignoredErrors>
    <ignoredError sqref="W69:AG69 H28 K28 N28 Q28 T28 W28 Z28"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EFAD1-3378-451A-83DB-C067F887F16A}">
  <sheetPr>
    <tabColor rgb="FFFFFF99"/>
    <pageSetUpPr fitToPage="1"/>
  </sheetPr>
  <dimension ref="A1:AC54"/>
  <sheetViews>
    <sheetView view="pageBreakPreview" topLeftCell="A24" zoomScale="127" zoomScaleNormal="108" workbookViewId="0">
      <selection activeCell="A33" sqref="A33"/>
    </sheetView>
  </sheetViews>
  <sheetFormatPr defaultColWidth="10" defaultRowHeight="14.4"/>
  <cols>
    <col min="1" max="19" width="3.6640625" style="196" customWidth="1"/>
    <col min="20" max="20" width="1.21875" style="196" customWidth="1"/>
    <col min="21" max="22" width="3.77734375" style="196" customWidth="1"/>
    <col min="23" max="24" width="1.21875" style="196" customWidth="1"/>
    <col min="25" max="25" width="2.44140625" style="196" customWidth="1"/>
    <col min="26" max="26" width="4.109375" style="196" customWidth="1"/>
    <col min="27" max="27" width="3.77734375" style="196" customWidth="1"/>
    <col min="28" max="16384" width="10" style="196"/>
  </cols>
  <sheetData>
    <row r="1" spans="1:29" s="19" customFormat="1" ht="22.2" customHeight="1">
      <c r="A1" s="1281" t="s">
        <v>113</v>
      </c>
      <c r="B1" s="1282"/>
      <c r="C1" s="1282"/>
      <c r="D1" s="1282"/>
      <c r="E1" s="1282"/>
      <c r="F1" s="1282"/>
      <c r="G1" s="1282"/>
      <c r="H1" s="1282"/>
      <c r="I1" s="1282"/>
      <c r="J1" s="1283"/>
      <c r="K1" s="180"/>
      <c r="L1" s="181" t="s">
        <v>315</v>
      </c>
      <c r="M1" s="182"/>
      <c r="N1" s="182"/>
      <c r="O1" s="182"/>
      <c r="P1" s="182"/>
      <c r="Q1" s="182"/>
      <c r="R1" s="25"/>
      <c r="S1" s="25"/>
      <c r="T1" s="25"/>
      <c r="U1" s="25"/>
      <c r="V1" s="25"/>
      <c r="W1" s="25"/>
      <c r="X1" s="25"/>
      <c r="Y1" s="25"/>
      <c r="Z1" s="25"/>
      <c r="AA1" s="25"/>
    </row>
    <row r="2" spans="1:29" s="19" customFormat="1" ht="15.6" customHeight="1">
      <c r="A2" s="1284" t="s">
        <v>115</v>
      </c>
      <c r="B2" s="1285"/>
      <c r="C2" s="1285"/>
      <c r="D2" s="1285"/>
      <c r="E2" s="1285"/>
      <c r="F2" s="1285"/>
      <c r="G2" s="1285"/>
      <c r="H2" s="1285"/>
      <c r="I2" s="1285"/>
      <c r="J2" s="1286"/>
      <c r="K2" s="183" t="s">
        <v>135</v>
      </c>
      <c r="L2" s="183"/>
      <c r="M2" s="183" t="s">
        <v>134</v>
      </c>
      <c r="N2" s="184"/>
      <c r="O2" s="182"/>
      <c r="P2" s="182"/>
      <c r="Q2" s="182"/>
      <c r="R2" s="182"/>
      <c r="S2" s="182"/>
      <c r="T2" s="182"/>
      <c r="U2" s="182"/>
      <c r="V2" s="182"/>
      <c r="W2" s="182"/>
      <c r="X2" s="182"/>
      <c r="Y2" s="182"/>
      <c r="Z2" s="182"/>
      <c r="AA2" s="182"/>
    </row>
    <row r="3" spans="1:29" s="19" customFormat="1" ht="15.6" customHeight="1">
      <c r="A3" s="1284"/>
      <c r="B3" s="1285"/>
      <c r="C3" s="1285"/>
      <c r="D3" s="1285"/>
      <c r="E3" s="1285"/>
      <c r="F3" s="1285"/>
      <c r="G3" s="1285"/>
      <c r="H3" s="1285"/>
      <c r="I3" s="1285"/>
      <c r="J3" s="1286"/>
      <c r="K3" s="185" t="s">
        <v>133</v>
      </c>
      <c r="L3" s="186"/>
      <c r="M3" s="187"/>
      <c r="N3" s="187"/>
      <c r="O3" s="187"/>
      <c r="P3" s="188"/>
      <c r="Q3" s="188"/>
      <c r="R3" s="182"/>
      <c r="S3" s="182"/>
      <c r="T3" s="182"/>
      <c r="U3" s="182"/>
      <c r="V3" s="182"/>
      <c r="W3" s="182"/>
      <c r="X3" s="182"/>
      <c r="Y3" s="182"/>
      <c r="Z3" s="182"/>
      <c r="AA3" s="182"/>
      <c r="AC3" s="189"/>
    </row>
    <row r="4" spans="1:29" s="19" customFormat="1" ht="15.75" customHeight="1">
      <c r="A4" s="1284"/>
      <c r="B4" s="1285"/>
      <c r="C4" s="1285"/>
      <c r="D4" s="1285"/>
      <c r="E4" s="1285"/>
      <c r="F4" s="1285"/>
      <c r="G4" s="1285"/>
      <c r="H4" s="1285"/>
      <c r="I4" s="1285"/>
      <c r="J4" s="1286"/>
      <c r="K4" s="23" t="s">
        <v>189</v>
      </c>
      <c r="L4" s="185"/>
      <c r="M4" s="190"/>
      <c r="N4" s="190"/>
      <c r="O4" s="190"/>
      <c r="P4" s="191"/>
      <c r="Q4" s="191"/>
      <c r="R4" s="25"/>
      <c r="S4" s="192"/>
      <c r="T4" s="192"/>
      <c r="U4" s="192"/>
      <c r="V4" s="192"/>
      <c r="W4" s="192"/>
      <c r="X4" s="192"/>
      <c r="Y4" s="192"/>
      <c r="Z4" s="192"/>
      <c r="AA4" s="192"/>
      <c r="AB4" s="193"/>
    </row>
    <row r="5" spans="1:29" s="19" customFormat="1" ht="15.75" customHeight="1" thickBot="1">
      <c r="A5" s="1287"/>
      <c r="B5" s="1288"/>
      <c r="C5" s="1288"/>
      <c r="D5" s="1288"/>
      <c r="E5" s="1288"/>
      <c r="F5" s="1288"/>
      <c r="G5" s="1288"/>
      <c r="H5" s="1288"/>
      <c r="I5" s="1288"/>
      <c r="J5" s="1289"/>
      <c r="K5" s="25"/>
      <c r="L5" s="183" t="s">
        <v>143</v>
      </c>
      <c r="M5" s="192"/>
      <c r="N5" s="192"/>
      <c r="O5" s="192"/>
      <c r="P5" s="25"/>
      <c r="Q5" s="25"/>
      <c r="R5" s="25"/>
      <c r="S5" s="192"/>
      <c r="T5" s="192"/>
      <c r="U5" s="192"/>
      <c r="V5" s="192"/>
      <c r="W5" s="192"/>
      <c r="X5" s="192"/>
      <c r="Y5" s="192"/>
      <c r="Z5" s="192"/>
      <c r="AA5" s="192"/>
      <c r="AB5" s="193"/>
    </row>
    <row r="6" spans="1:29" s="19" customFormat="1" ht="15.75" customHeight="1">
      <c r="A6" s="332"/>
      <c r="B6" s="332"/>
      <c r="C6" s="332"/>
      <c r="D6" s="332"/>
      <c r="E6" s="332"/>
      <c r="F6" s="332"/>
      <c r="G6" s="332"/>
      <c r="H6" s="332"/>
      <c r="I6" s="332"/>
      <c r="J6" s="332"/>
      <c r="K6" s="183" t="s">
        <v>266</v>
      </c>
      <c r="L6" s="25"/>
      <c r="M6" s="192"/>
      <c r="N6" s="192"/>
      <c r="O6" s="192"/>
      <c r="P6" s="24"/>
      <c r="Q6" s="24"/>
      <c r="R6" s="25"/>
      <c r="S6" s="192"/>
      <c r="T6" s="192"/>
      <c r="U6" s="192"/>
      <c r="V6" s="192"/>
      <c r="W6" s="192"/>
      <c r="X6" s="192"/>
      <c r="Y6" s="192"/>
      <c r="Z6" s="192"/>
      <c r="AA6" s="192"/>
      <c r="AB6" s="193"/>
    </row>
    <row r="7" spans="1:29" s="19" customFormat="1" ht="15.75" customHeight="1">
      <c r="A7" s="332"/>
      <c r="B7" s="332"/>
      <c r="C7" s="332"/>
      <c r="D7" s="332"/>
      <c r="E7" s="332"/>
      <c r="F7" s="332"/>
      <c r="G7" s="332"/>
      <c r="H7" s="332"/>
      <c r="I7" s="332"/>
      <c r="J7" s="332"/>
      <c r="K7" s="194"/>
      <c r="L7" s="25"/>
      <c r="M7" s="192"/>
      <c r="N7" s="192"/>
      <c r="O7" s="192"/>
      <c r="P7" s="25"/>
      <c r="Q7" s="25"/>
      <c r="R7" s="25"/>
      <c r="S7" s="192"/>
      <c r="T7" s="192"/>
      <c r="U7" s="192"/>
      <c r="V7" s="192"/>
      <c r="W7" s="192"/>
      <c r="X7" s="192"/>
      <c r="Y7" s="192"/>
      <c r="Z7" s="192"/>
      <c r="AA7" s="192"/>
      <c r="AB7" s="193"/>
    </row>
    <row r="8" spans="1:29" ht="19.2">
      <c r="A8" s="1196" t="s">
        <v>80</v>
      </c>
      <c r="B8" s="1197"/>
      <c r="C8" s="1197"/>
      <c r="D8" s="1198"/>
      <c r="E8" s="1290">
        <f>●ご利用者情報!G3</f>
        <v>0</v>
      </c>
      <c r="F8" s="1291"/>
      <c r="G8" s="1291"/>
      <c r="H8" s="1291"/>
      <c r="I8" s="1291"/>
      <c r="J8" s="1291"/>
      <c r="K8" s="1291"/>
      <c r="L8" s="1291"/>
      <c r="M8" s="1291"/>
      <c r="N8" s="1291"/>
      <c r="O8" s="1291"/>
      <c r="P8" s="1299"/>
      <c r="Q8" s="1300"/>
      <c r="R8" s="1300"/>
      <c r="S8" s="1300"/>
      <c r="T8" s="1300"/>
      <c r="U8" s="1301"/>
      <c r="V8" s="1301"/>
      <c r="W8" s="1301"/>
      <c r="X8" s="1301"/>
      <c r="Y8" s="1301"/>
      <c r="Z8" s="1301"/>
      <c r="AA8" s="1301"/>
      <c r="AB8" s="195"/>
    </row>
    <row r="9" spans="1:29" ht="27.75" customHeight="1">
      <c r="A9" s="1196" t="s">
        <v>30</v>
      </c>
      <c r="B9" s="1197"/>
      <c r="C9" s="1197"/>
      <c r="D9" s="1198"/>
      <c r="E9" s="1292">
        <f>●ご利用者情報!D5</f>
        <v>0</v>
      </c>
      <c r="F9" s="1293"/>
      <c r="G9" s="1293"/>
      <c r="H9" s="1293"/>
      <c r="I9" s="1293"/>
      <c r="J9" s="1293"/>
      <c r="K9" s="1293"/>
      <c r="L9" s="1293"/>
      <c r="M9" s="1293"/>
      <c r="N9" s="1293"/>
      <c r="O9" s="1293"/>
      <c r="P9" s="1254" t="s">
        <v>48</v>
      </c>
      <c r="Q9" s="1254"/>
      <c r="R9" s="1254"/>
      <c r="S9" s="1254"/>
      <c r="T9" s="1254"/>
      <c r="U9" s="1255">
        <f>●ご利用者情報!D13</f>
        <v>0</v>
      </c>
      <c r="V9" s="1256"/>
      <c r="W9" s="1256"/>
      <c r="X9" s="1256"/>
      <c r="Y9" s="1256"/>
      <c r="Z9" s="197" t="s">
        <v>75</v>
      </c>
      <c r="AA9" s="1256">
        <f>●ご利用者情報!D15</f>
        <v>0</v>
      </c>
      <c r="AB9" s="1257"/>
    </row>
    <row r="10" spans="1:29" ht="7.5" customHeight="1">
      <c r="A10" s="1199" t="s">
        <v>78</v>
      </c>
      <c r="B10" s="1200"/>
      <c r="C10" s="1200"/>
      <c r="D10" s="1201"/>
      <c r="E10" s="1258">
        <f>●ご利用者情報!D7</f>
        <v>0</v>
      </c>
      <c r="F10" s="1259"/>
      <c r="G10" s="1259"/>
      <c r="H10" s="1259"/>
      <c r="I10" s="1259"/>
      <c r="J10" s="1259"/>
      <c r="K10" s="1259"/>
      <c r="L10" s="1259"/>
      <c r="M10" s="1259"/>
      <c r="N10" s="1259"/>
      <c r="O10" s="1259"/>
      <c r="P10" s="1254" t="s">
        <v>2</v>
      </c>
      <c r="Q10" s="1254"/>
      <c r="R10" s="1254"/>
      <c r="S10" s="1254"/>
      <c r="T10" s="1254"/>
      <c r="U10" s="1302">
        <f>●ご利用者情報!D9</f>
        <v>0</v>
      </c>
      <c r="V10" s="1302"/>
      <c r="W10" s="1302"/>
      <c r="X10" s="1302"/>
      <c r="Y10" s="1302"/>
      <c r="Z10" s="1302"/>
      <c r="AA10" s="1302"/>
      <c r="AB10" s="1302"/>
    </row>
    <row r="11" spans="1:29" ht="7.5" customHeight="1">
      <c r="A11" s="1202"/>
      <c r="B11" s="1203"/>
      <c r="C11" s="1203"/>
      <c r="D11" s="1204"/>
      <c r="E11" s="1260"/>
      <c r="F11" s="1089"/>
      <c r="G11" s="1089"/>
      <c r="H11" s="1089"/>
      <c r="I11" s="1089"/>
      <c r="J11" s="1089"/>
      <c r="K11" s="1089"/>
      <c r="L11" s="1089"/>
      <c r="M11" s="1089"/>
      <c r="N11" s="1089"/>
      <c r="O11" s="1089"/>
      <c r="P11" s="1254"/>
      <c r="Q11" s="1254"/>
      <c r="R11" s="1254"/>
      <c r="S11" s="1254"/>
      <c r="T11" s="1254"/>
      <c r="U11" s="1302"/>
      <c r="V11" s="1302"/>
      <c r="W11" s="1302"/>
      <c r="X11" s="1302"/>
      <c r="Y11" s="1302"/>
      <c r="Z11" s="1302"/>
      <c r="AA11" s="1302"/>
      <c r="AB11" s="1302"/>
    </row>
    <row r="12" spans="1:29" ht="18" customHeight="1">
      <c r="A12" s="1205" t="s">
        <v>231</v>
      </c>
      <c r="B12" s="1206"/>
      <c r="C12" s="1206"/>
      <c r="D12" s="1207"/>
      <c r="E12" s="1267">
        <f>●ご利用者情報!D8</f>
        <v>0</v>
      </c>
      <c r="F12" s="1268"/>
      <c r="G12" s="1268"/>
      <c r="H12" s="1268"/>
      <c r="I12" s="1268"/>
      <c r="J12" s="1268"/>
      <c r="K12" s="1268"/>
      <c r="L12" s="1268"/>
      <c r="M12" s="1268"/>
      <c r="N12" s="1268"/>
      <c r="O12" s="1268"/>
      <c r="P12" s="1254" t="s">
        <v>3</v>
      </c>
      <c r="Q12" s="1254"/>
      <c r="R12" s="1254"/>
      <c r="S12" s="1254"/>
      <c r="T12" s="1254"/>
      <c r="U12" s="1302">
        <f>●ご利用者情報!D10</f>
        <v>0</v>
      </c>
      <c r="V12" s="1302"/>
      <c r="W12" s="1302"/>
      <c r="X12" s="1302"/>
      <c r="Y12" s="1302"/>
      <c r="Z12" s="1302"/>
      <c r="AA12" s="1302"/>
      <c r="AB12" s="1302"/>
    </row>
    <row r="13" spans="1:29" ht="16.5" customHeight="1">
      <c r="A13" s="1208"/>
      <c r="B13" s="1209"/>
      <c r="C13" s="1209"/>
      <c r="D13" s="1210"/>
      <c r="E13" s="1269"/>
      <c r="F13" s="1270"/>
      <c r="G13" s="1270"/>
      <c r="H13" s="1270"/>
      <c r="I13" s="1270"/>
      <c r="J13" s="1270"/>
      <c r="K13" s="1270"/>
      <c r="L13" s="1270"/>
      <c r="M13" s="1270"/>
      <c r="N13" s="1270"/>
      <c r="O13" s="1270"/>
      <c r="P13" s="1303" t="s">
        <v>192</v>
      </c>
      <c r="Q13" s="1303"/>
      <c r="R13" s="1303"/>
      <c r="S13" s="1303"/>
      <c r="T13" s="1303"/>
      <c r="U13" s="1302">
        <f>●ご利用者情報!D11</f>
        <v>0</v>
      </c>
      <c r="V13" s="1302"/>
      <c r="W13" s="1302"/>
      <c r="X13" s="1302"/>
      <c r="Y13" s="1302"/>
      <c r="Z13" s="1302"/>
      <c r="AA13" s="1302"/>
      <c r="AB13" s="1302"/>
    </row>
    <row r="14" spans="1:29" ht="6.6" customHeight="1">
      <c r="A14" s="1280"/>
      <c r="B14" s="1280"/>
      <c r="C14" s="1280"/>
      <c r="D14" s="1280"/>
      <c r="E14" s="1280"/>
      <c r="F14" s="1280"/>
      <c r="G14" s="1280"/>
      <c r="H14" s="1280"/>
      <c r="I14" s="1280"/>
      <c r="J14" s="1280"/>
      <c r="K14" s="1280"/>
      <c r="L14" s="1280"/>
      <c r="M14" s="1280"/>
      <c r="N14" s="1280"/>
      <c r="O14" s="1280"/>
      <c r="P14" s="1280"/>
      <c r="Q14" s="1280"/>
      <c r="R14" s="1280"/>
      <c r="S14" s="1280"/>
      <c r="T14" s="1280"/>
      <c r="U14" s="1280"/>
      <c r="V14" s="1280"/>
      <c r="W14" s="1280"/>
      <c r="X14" s="1280"/>
      <c r="Y14" s="1280"/>
      <c r="Z14" s="1280"/>
      <c r="AA14" s="1280"/>
      <c r="AC14" s="198"/>
    </row>
    <row r="15" spans="1:29" ht="16.8" customHeight="1" thickBot="1">
      <c r="A15" s="199" t="s">
        <v>166</v>
      </c>
      <c r="B15" s="200"/>
      <c r="C15" s="200"/>
      <c r="D15" s="200"/>
      <c r="E15" s="201"/>
      <c r="F15" s="201"/>
      <c r="G15" s="201"/>
      <c r="H15" s="201"/>
      <c r="I15" s="201"/>
      <c r="J15" s="201"/>
      <c r="K15" s="201"/>
      <c r="L15" s="201"/>
      <c r="M15" s="201"/>
      <c r="N15" s="201"/>
      <c r="O15" s="201"/>
      <c r="P15" s="201"/>
      <c r="Q15" s="201"/>
      <c r="R15" s="201"/>
      <c r="S15" s="201"/>
      <c r="T15" s="201"/>
      <c r="U15" s="201"/>
      <c r="V15" s="201"/>
      <c r="W15" s="201"/>
      <c r="X15" s="201"/>
      <c r="Y15" s="201"/>
      <c r="Z15" s="201"/>
      <c r="AA15" s="201"/>
    </row>
    <row r="16" spans="1:29" ht="16.8" customHeight="1">
      <c r="A16" s="1277" t="s">
        <v>167</v>
      </c>
      <c r="B16" s="1278"/>
      <c r="C16" s="1278"/>
      <c r="D16" s="1278"/>
      <c r="E16" s="1278"/>
      <c r="F16" s="1278"/>
      <c r="G16" s="1278"/>
      <c r="H16" s="1278"/>
      <c r="I16" s="1278"/>
      <c r="J16" s="1278"/>
      <c r="K16" s="1278"/>
      <c r="L16" s="1278"/>
      <c r="M16" s="1278"/>
      <c r="N16" s="1278"/>
      <c r="O16" s="1278"/>
      <c r="P16" s="1278"/>
      <c r="Q16" s="1278"/>
      <c r="R16" s="1278"/>
      <c r="S16" s="1278"/>
      <c r="T16" s="1278"/>
      <c r="U16" s="1278"/>
      <c r="V16" s="1278"/>
      <c r="W16" s="1278"/>
      <c r="X16" s="1278"/>
      <c r="Y16" s="1278"/>
      <c r="Z16" s="1278"/>
      <c r="AA16" s="1278"/>
      <c r="AB16" s="1279"/>
    </row>
    <row r="17" spans="1:28" ht="16.8" customHeight="1">
      <c r="A17" s="1271" t="s">
        <v>168</v>
      </c>
      <c r="B17" s="1272"/>
      <c r="C17" s="1272"/>
      <c r="D17" s="1272"/>
      <c r="E17" s="1272"/>
      <c r="F17" s="1272"/>
      <c r="G17" s="1272"/>
      <c r="H17" s="1272"/>
      <c r="I17" s="1272"/>
      <c r="J17" s="1272"/>
      <c r="K17" s="1272"/>
      <c r="L17" s="1272"/>
      <c r="M17" s="1272"/>
      <c r="N17" s="1272"/>
      <c r="O17" s="1272"/>
      <c r="P17" s="1272"/>
      <c r="Q17" s="1272"/>
      <c r="R17" s="1272"/>
      <c r="S17" s="1272"/>
      <c r="T17" s="1272"/>
      <c r="U17" s="1272"/>
      <c r="V17" s="1272"/>
      <c r="W17" s="1272"/>
      <c r="X17" s="1272"/>
      <c r="Y17" s="1272"/>
      <c r="Z17" s="1272"/>
      <c r="AA17" s="1272"/>
      <c r="AB17" s="1273"/>
    </row>
    <row r="18" spans="1:28" ht="16.8" customHeight="1">
      <c r="A18" s="1274" t="s">
        <v>190</v>
      </c>
      <c r="B18" s="1275"/>
      <c r="C18" s="1275"/>
      <c r="D18" s="1275"/>
      <c r="E18" s="1275"/>
      <c r="F18" s="1275"/>
      <c r="G18" s="1275"/>
      <c r="H18" s="1275"/>
      <c r="I18" s="1275"/>
      <c r="J18" s="1275"/>
      <c r="K18" s="1275"/>
      <c r="L18" s="1275"/>
      <c r="M18" s="1275"/>
      <c r="N18" s="1275"/>
      <c r="O18" s="1275"/>
      <c r="P18" s="1275"/>
      <c r="Q18" s="1275"/>
      <c r="R18" s="1275"/>
      <c r="S18" s="1275"/>
      <c r="T18" s="1275"/>
      <c r="U18" s="1275"/>
      <c r="V18" s="1275"/>
      <c r="W18" s="1275"/>
      <c r="X18" s="1275"/>
      <c r="Y18" s="1275"/>
      <c r="Z18" s="1275"/>
      <c r="AA18" s="1275"/>
      <c r="AB18" s="1276"/>
    </row>
    <row r="19" spans="1:28" ht="16.8" customHeight="1">
      <c r="A19" s="1271" t="s">
        <v>191</v>
      </c>
      <c r="B19" s="1272"/>
      <c r="C19" s="1272"/>
      <c r="D19" s="1272"/>
      <c r="E19" s="1272"/>
      <c r="F19" s="1272"/>
      <c r="G19" s="1272"/>
      <c r="H19" s="1272"/>
      <c r="I19" s="1272"/>
      <c r="J19" s="1272"/>
      <c r="K19" s="1272"/>
      <c r="L19" s="1272"/>
      <c r="M19" s="1272"/>
      <c r="N19" s="1272"/>
      <c r="O19" s="1272"/>
      <c r="P19" s="1272"/>
      <c r="Q19" s="1272"/>
      <c r="R19" s="1272"/>
      <c r="S19" s="1272"/>
      <c r="T19" s="1272"/>
      <c r="U19" s="1272"/>
      <c r="V19" s="1272"/>
      <c r="W19" s="1272"/>
      <c r="X19" s="1272"/>
      <c r="Y19" s="1272"/>
      <c r="Z19" s="1272"/>
      <c r="AA19" s="1272"/>
      <c r="AB19" s="1273"/>
    </row>
    <row r="20" spans="1:28" ht="16.8" customHeight="1">
      <c r="A20" s="1271" t="s">
        <v>169</v>
      </c>
      <c r="B20" s="1272"/>
      <c r="C20" s="1272"/>
      <c r="D20" s="1272"/>
      <c r="E20" s="1272"/>
      <c r="F20" s="1272"/>
      <c r="G20" s="1272"/>
      <c r="H20" s="1272"/>
      <c r="I20" s="1272"/>
      <c r="J20" s="1272"/>
      <c r="K20" s="1272"/>
      <c r="L20" s="1272"/>
      <c r="M20" s="1272"/>
      <c r="N20" s="1272"/>
      <c r="O20" s="1272"/>
      <c r="P20" s="1272"/>
      <c r="Q20" s="1272"/>
      <c r="R20" s="1272"/>
      <c r="S20" s="1272"/>
      <c r="T20" s="1272"/>
      <c r="U20" s="1272"/>
      <c r="V20" s="1272"/>
      <c r="W20" s="1272"/>
      <c r="X20" s="1272"/>
      <c r="Y20" s="1272"/>
      <c r="Z20" s="1272"/>
      <c r="AA20" s="1272"/>
      <c r="AB20" s="1273"/>
    </row>
    <row r="21" spans="1:28" ht="16.8" customHeight="1" thickBot="1">
      <c r="A21" s="1261" t="s">
        <v>170</v>
      </c>
      <c r="B21" s="1262"/>
      <c r="C21" s="1262"/>
      <c r="D21" s="1262"/>
      <c r="E21" s="1262"/>
      <c r="F21" s="1262"/>
      <c r="G21" s="1262"/>
      <c r="H21" s="1262"/>
      <c r="I21" s="1262"/>
      <c r="J21" s="1262"/>
      <c r="K21" s="1262"/>
      <c r="L21" s="1262"/>
      <c r="M21" s="1262"/>
      <c r="N21" s="1262"/>
      <c r="O21" s="1262"/>
      <c r="P21" s="1262"/>
      <c r="Q21" s="1262"/>
      <c r="R21" s="1262"/>
      <c r="S21" s="1262"/>
      <c r="T21" s="1262"/>
      <c r="U21" s="1262"/>
      <c r="V21" s="1262"/>
      <c r="W21" s="1262"/>
      <c r="X21" s="1262"/>
      <c r="Y21" s="1262"/>
      <c r="Z21" s="1262"/>
      <c r="AA21" s="1262"/>
      <c r="AB21" s="1263"/>
    </row>
    <row r="22" spans="1:28" ht="3.6" customHeight="1" thickBot="1">
      <c r="A22" s="331"/>
      <c r="B22" s="331"/>
      <c r="C22" s="331"/>
      <c r="D22" s="331"/>
      <c r="E22" s="331"/>
      <c r="F22" s="331"/>
      <c r="G22" s="331"/>
      <c r="H22" s="331"/>
      <c r="I22" s="331"/>
      <c r="J22" s="331"/>
      <c r="K22" s="331"/>
      <c r="L22" s="331"/>
      <c r="M22" s="331"/>
      <c r="N22" s="331"/>
      <c r="O22" s="331"/>
      <c r="P22" s="331"/>
      <c r="Q22" s="331"/>
      <c r="R22" s="331"/>
      <c r="S22" s="331"/>
      <c r="T22" s="331"/>
      <c r="U22" s="331"/>
      <c r="V22" s="331"/>
      <c r="W22" s="331"/>
      <c r="X22" s="331"/>
      <c r="Y22" s="331"/>
      <c r="Z22" s="331"/>
      <c r="AA22" s="331"/>
      <c r="AB22" s="331"/>
    </row>
    <row r="23" spans="1:28" ht="16.8" customHeight="1">
      <c r="A23" s="1218" t="s">
        <v>165</v>
      </c>
      <c r="B23" s="1219"/>
      <c r="C23" s="1219"/>
      <c r="D23" s="1219"/>
      <c r="E23" s="1219"/>
      <c r="F23" s="1219"/>
      <c r="G23" s="1219"/>
      <c r="H23" s="1219"/>
      <c r="I23" s="1219"/>
      <c r="J23" s="1219"/>
      <c r="K23" s="1219"/>
      <c r="L23" s="1241"/>
      <c r="M23" s="1212" t="s">
        <v>380</v>
      </c>
      <c r="N23" s="1213"/>
      <c r="O23" s="1213"/>
      <c r="P23" s="1295" t="s">
        <v>78</v>
      </c>
      <c r="Q23" s="1295"/>
      <c r="R23" s="1295"/>
      <c r="S23" s="1295"/>
      <c r="T23" s="1295"/>
      <c r="U23" s="1264"/>
      <c r="V23" s="1265"/>
      <c r="W23" s="1265"/>
      <c r="X23" s="1265"/>
      <c r="Y23" s="1265"/>
      <c r="Z23" s="1265"/>
      <c r="AA23" s="1265"/>
      <c r="AB23" s="1266"/>
    </row>
    <row r="24" spans="1:28" ht="24.6" customHeight="1" thickBot="1">
      <c r="A24" s="202" t="s">
        <v>195</v>
      </c>
      <c r="B24" s="1224"/>
      <c r="C24" s="1225"/>
      <c r="D24" s="1225"/>
      <c r="E24" s="1226"/>
      <c r="F24" s="1194" t="s">
        <v>196</v>
      </c>
      <c r="G24" s="1195"/>
      <c r="H24" s="1224"/>
      <c r="I24" s="1225"/>
      <c r="J24" s="1225"/>
      <c r="K24" s="1226"/>
      <c r="L24" s="203" t="s">
        <v>197</v>
      </c>
      <c r="M24" s="1214"/>
      <c r="N24" s="1215"/>
      <c r="O24" s="1215"/>
      <c r="P24" s="1211" t="s">
        <v>176</v>
      </c>
      <c r="Q24" s="1211"/>
      <c r="R24" s="1211"/>
      <c r="S24" s="1211"/>
      <c r="T24" s="1211"/>
      <c r="U24" s="1224"/>
      <c r="V24" s="1225"/>
      <c r="W24" s="1225"/>
      <c r="X24" s="1225"/>
      <c r="Y24" s="1225"/>
      <c r="Z24" s="1225"/>
      <c r="AA24" s="1225"/>
      <c r="AB24" s="1242"/>
    </row>
    <row r="25" spans="1:28" ht="4.2" customHeight="1" thickBot="1">
      <c r="A25" s="200"/>
      <c r="B25" s="200"/>
      <c r="C25" s="200"/>
      <c r="D25" s="200"/>
      <c r="E25" s="201"/>
      <c r="F25" s="201"/>
      <c r="G25" s="201"/>
      <c r="H25" s="201"/>
      <c r="I25" s="201"/>
      <c r="J25" s="201"/>
      <c r="K25" s="201"/>
      <c r="L25" s="201"/>
      <c r="M25" s="201"/>
      <c r="N25" s="201"/>
      <c r="O25" s="201"/>
      <c r="P25" s="201"/>
      <c r="Q25" s="201"/>
      <c r="R25" s="201"/>
      <c r="S25" s="201"/>
      <c r="T25" s="201"/>
      <c r="U25" s="201"/>
      <c r="V25" s="201"/>
      <c r="W25" s="201"/>
      <c r="X25" s="201"/>
      <c r="Y25" s="201"/>
      <c r="Z25" s="201"/>
      <c r="AA25" s="201"/>
    </row>
    <row r="26" spans="1:28" ht="16.8" customHeight="1">
      <c r="A26" s="1230" t="s">
        <v>401</v>
      </c>
      <c r="B26" s="1231"/>
      <c r="C26" s="1231"/>
      <c r="D26" s="1231"/>
      <c r="E26" s="1231"/>
      <c r="F26" s="1231"/>
      <c r="G26" s="1231"/>
      <c r="H26" s="1231"/>
      <c r="I26" s="1231"/>
      <c r="J26" s="1231"/>
      <c r="K26" s="1231"/>
      <c r="L26" s="1231"/>
      <c r="M26" s="1231"/>
      <c r="N26" s="1231"/>
      <c r="O26" s="1231"/>
      <c r="P26" s="1231"/>
      <c r="Q26" s="1231"/>
      <c r="R26" s="1231"/>
      <c r="S26" s="1231"/>
      <c r="T26" s="1231"/>
      <c r="U26" s="1231"/>
      <c r="V26" s="1231"/>
      <c r="W26" s="1231"/>
      <c r="X26" s="1231"/>
      <c r="Y26" s="1231"/>
      <c r="Z26" s="1231"/>
      <c r="AA26" s="1231"/>
      <c r="AB26" s="1232"/>
    </row>
    <row r="27" spans="1:28" ht="24" customHeight="1">
      <c r="A27" s="1184" t="s">
        <v>171</v>
      </c>
      <c r="B27" s="1185"/>
      <c r="C27" s="1185"/>
      <c r="D27" s="1185"/>
      <c r="E27" s="1185"/>
      <c r="F27" s="1185"/>
      <c r="G27" s="1185"/>
      <c r="H27" s="1185"/>
      <c r="I27" s="1185"/>
      <c r="J27" s="1185"/>
      <c r="K27" s="1185"/>
      <c r="L27" s="1185"/>
      <c r="M27" s="1186"/>
      <c r="N27" s="343" t="s">
        <v>354</v>
      </c>
      <c r="O27" s="1182" t="s">
        <v>399</v>
      </c>
      <c r="P27" s="1183"/>
      <c r="Q27" s="345" t="s">
        <v>354</v>
      </c>
      <c r="R27" s="1180" t="s">
        <v>400</v>
      </c>
      <c r="S27" s="1181"/>
      <c r="T27" s="1221" t="s">
        <v>173</v>
      </c>
      <c r="U27" s="1222"/>
      <c r="V27" s="1222"/>
      <c r="W27" s="1222"/>
      <c r="X27" s="1222"/>
      <c r="Y27" s="1222"/>
      <c r="Z27" s="1222"/>
      <c r="AA27" s="1222"/>
      <c r="AB27" s="1223"/>
    </row>
    <row r="28" spans="1:28" ht="24" customHeight="1" thickBot="1">
      <c r="A28" s="1187" t="s">
        <v>172</v>
      </c>
      <c r="B28" s="1188"/>
      <c r="C28" s="1188"/>
      <c r="D28" s="1188"/>
      <c r="E28" s="1188"/>
      <c r="F28" s="1188"/>
      <c r="G28" s="1188"/>
      <c r="H28" s="1188"/>
      <c r="I28" s="1188"/>
      <c r="J28" s="1188"/>
      <c r="K28" s="1188"/>
      <c r="L28" s="1188"/>
      <c r="M28" s="1189"/>
      <c r="N28" s="344" t="s">
        <v>354</v>
      </c>
      <c r="O28" s="1190" t="s">
        <v>399</v>
      </c>
      <c r="P28" s="1191"/>
      <c r="Q28" s="346" t="s">
        <v>354</v>
      </c>
      <c r="R28" s="1192" t="s">
        <v>400</v>
      </c>
      <c r="S28" s="1193"/>
      <c r="T28" s="1227" t="s">
        <v>174</v>
      </c>
      <c r="U28" s="1228"/>
      <c r="V28" s="1228"/>
      <c r="W28" s="1228"/>
      <c r="X28" s="1228"/>
      <c r="Y28" s="1228"/>
      <c r="Z28" s="1228"/>
      <c r="AA28" s="1228"/>
      <c r="AB28" s="1229"/>
    </row>
    <row r="29" spans="1:28" ht="4.8" customHeight="1" thickBot="1">
      <c r="A29" s="201"/>
      <c r="B29" s="201"/>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row>
    <row r="30" spans="1:28" ht="16.8" customHeight="1">
      <c r="A30" s="1218" t="s">
        <v>402</v>
      </c>
      <c r="B30" s="1219"/>
      <c r="C30" s="1219"/>
      <c r="D30" s="1219"/>
      <c r="E30" s="1219"/>
      <c r="F30" s="1219"/>
      <c r="G30" s="1219"/>
      <c r="H30" s="1219"/>
      <c r="I30" s="1219"/>
      <c r="J30" s="1219"/>
      <c r="K30" s="1219"/>
      <c r="L30" s="1219"/>
      <c r="M30" s="1219"/>
      <c r="N30" s="1219"/>
      <c r="O30" s="1219"/>
      <c r="P30" s="1240" t="s">
        <v>175</v>
      </c>
      <c r="Q30" s="1219"/>
      <c r="R30" s="1219"/>
      <c r="S30" s="1219"/>
      <c r="T30" s="1219"/>
      <c r="U30" s="1219"/>
      <c r="V30" s="1219"/>
      <c r="W30" s="1219"/>
      <c r="X30" s="1219"/>
      <c r="Y30" s="1219"/>
      <c r="Z30" s="1219"/>
      <c r="AA30" s="1219"/>
      <c r="AB30" s="1241"/>
    </row>
    <row r="31" spans="1:28" ht="21" customHeight="1">
      <c r="A31" s="310" t="s">
        <v>367</v>
      </c>
      <c r="B31" s="1172" t="s">
        <v>370</v>
      </c>
      <c r="C31" s="1173"/>
      <c r="D31" s="308"/>
      <c r="E31" s="1172" t="s">
        <v>371</v>
      </c>
      <c r="F31" s="1173"/>
      <c r="G31" s="308"/>
      <c r="H31" s="1172" t="s">
        <v>372</v>
      </c>
      <c r="I31" s="1173"/>
      <c r="J31" s="308"/>
      <c r="K31" s="1172" t="s">
        <v>373</v>
      </c>
      <c r="L31" s="1173"/>
      <c r="M31" s="308"/>
      <c r="N31" s="1172" t="s">
        <v>374</v>
      </c>
      <c r="O31" s="1173"/>
      <c r="P31" s="1174"/>
      <c r="Q31" s="1175"/>
      <c r="R31" s="1175"/>
      <c r="S31" s="1175"/>
      <c r="T31" s="1175"/>
      <c r="U31" s="1175"/>
      <c r="V31" s="1175"/>
      <c r="W31" s="1175"/>
      <c r="X31" s="1175"/>
      <c r="Y31" s="1175"/>
      <c r="Z31" s="1175"/>
      <c r="AA31" s="1175"/>
      <c r="AB31" s="1176"/>
    </row>
    <row r="32" spans="1:28" ht="21" customHeight="1">
      <c r="A32" s="310" t="s">
        <v>367</v>
      </c>
      <c r="B32" s="1172" t="s">
        <v>375</v>
      </c>
      <c r="C32" s="1173"/>
      <c r="D32" s="308"/>
      <c r="E32" s="1172" t="s">
        <v>376</v>
      </c>
      <c r="F32" s="1173"/>
      <c r="G32" s="308"/>
      <c r="H32" s="1172" t="s">
        <v>377</v>
      </c>
      <c r="I32" s="1173"/>
      <c r="J32" s="308"/>
      <c r="K32" s="1172" t="s">
        <v>378</v>
      </c>
      <c r="L32" s="1173"/>
      <c r="M32" s="308"/>
      <c r="N32" s="1172" t="s">
        <v>379</v>
      </c>
      <c r="O32" s="1173"/>
      <c r="P32" s="1177"/>
      <c r="Q32" s="1178"/>
      <c r="R32" s="1178"/>
      <c r="S32" s="1178"/>
      <c r="T32" s="1178"/>
      <c r="U32" s="1178"/>
      <c r="V32" s="1178"/>
      <c r="W32" s="1178"/>
      <c r="X32" s="1178"/>
      <c r="Y32" s="1178"/>
      <c r="Z32" s="1178"/>
      <c r="AA32" s="1178"/>
      <c r="AB32" s="1179"/>
    </row>
    <row r="33" spans="1:28" ht="21" customHeight="1">
      <c r="A33" s="310" t="s">
        <v>367</v>
      </c>
      <c r="B33" s="1172" t="s">
        <v>381</v>
      </c>
      <c r="C33" s="1173"/>
      <c r="D33" s="308"/>
      <c r="E33" s="1172" t="s">
        <v>382</v>
      </c>
      <c r="F33" s="1173"/>
      <c r="G33" s="308"/>
      <c r="H33" s="1233" t="s">
        <v>383</v>
      </c>
      <c r="I33" s="1234"/>
      <c r="J33" s="308"/>
      <c r="K33" s="1172" t="s">
        <v>384</v>
      </c>
      <c r="L33" s="1173"/>
      <c r="M33" s="308"/>
      <c r="N33" s="1172" t="s">
        <v>385</v>
      </c>
      <c r="O33" s="1173"/>
      <c r="P33" s="1177"/>
      <c r="Q33" s="1178"/>
      <c r="R33" s="1178"/>
      <c r="S33" s="1178"/>
      <c r="T33" s="1178"/>
      <c r="U33" s="1178"/>
      <c r="V33" s="1178"/>
      <c r="W33" s="1178"/>
      <c r="X33" s="1178"/>
      <c r="Y33" s="1178"/>
      <c r="Z33" s="1178"/>
      <c r="AA33" s="1178"/>
      <c r="AB33" s="1179"/>
    </row>
    <row r="34" spans="1:28" ht="21" customHeight="1">
      <c r="A34" s="310"/>
      <c r="B34" s="1172" t="s">
        <v>386</v>
      </c>
      <c r="C34" s="1173"/>
      <c r="D34" s="308"/>
      <c r="E34" s="1172" t="s">
        <v>387</v>
      </c>
      <c r="F34" s="1173"/>
      <c r="G34" s="308"/>
      <c r="H34" s="1172" t="s">
        <v>395</v>
      </c>
      <c r="I34" s="1173"/>
      <c r="J34" s="308"/>
      <c r="K34" s="1172" t="s">
        <v>394</v>
      </c>
      <c r="L34" s="1173"/>
      <c r="M34" s="308"/>
      <c r="N34" s="1172" t="s">
        <v>388</v>
      </c>
      <c r="O34" s="1173"/>
      <c r="P34" s="1177"/>
      <c r="Q34" s="1178"/>
      <c r="R34" s="1178"/>
      <c r="S34" s="1178"/>
      <c r="T34" s="1178"/>
      <c r="U34" s="1178"/>
      <c r="V34" s="1178"/>
      <c r="W34" s="1178"/>
      <c r="X34" s="1178"/>
      <c r="Y34" s="1178"/>
      <c r="Z34" s="1178"/>
      <c r="AA34" s="1178"/>
      <c r="AB34" s="1179"/>
    </row>
    <row r="35" spans="1:28" ht="21" customHeight="1">
      <c r="A35" s="310"/>
      <c r="B35" s="1172" t="s">
        <v>389</v>
      </c>
      <c r="C35" s="1173"/>
      <c r="D35" s="308"/>
      <c r="E35" s="1172" t="s">
        <v>390</v>
      </c>
      <c r="F35" s="1173"/>
      <c r="G35" s="308"/>
      <c r="H35" s="1172" t="s">
        <v>391</v>
      </c>
      <c r="I35" s="1173"/>
      <c r="J35" s="308"/>
      <c r="K35" s="1172" t="s">
        <v>392</v>
      </c>
      <c r="L35" s="1173"/>
      <c r="M35" s="308"/>
      <c r="N35" s="1172" t="s">
        <v>393</v>
      </c>
      <c r="O35" s="1173"/>
      <c r="P35" s="1177"/>
      <c r="Q35" s="1178"/>
      <c r="R35" s="1178"/>
      <c r="S35" s="1178"/>
      <c r="T35" s="1178"/>
      <c r="U35" s="1178"/>
      <c r="V35" s="1178"/>
      <c r="W35" s="1178"/>
      <c r="X35" s="1178"/>
      <c r="Y35" s="1178"/>
      <c r="Z35" s="1178"/>
      <c r="AA35" s="1178"/>
      <c r="AB35" s="1179"/>
    </row>
    <row r="36" spans="1:28" ht="21" customHeight="1" thickBot="1">
      <c r="A36" s="311"/>
      <c r="B36" s="1170" t="s">
        <v>396</v>
      </c>
      <c r="C36" s="1171"/>
      <c r="D36" s="309"/>
      <c r="E36" s="1170" t="s">
        <v>397</v>
      </c>
      <c r="F36" s="1171"/>
      <c r="G36" s="309"/>
      <c r="H36" s="1170" t="s">
        <v>398</v>
      </c>
      <c r="I36" s="1171"/>
      <c r="J36" s="309"/>
      <c r="K36" s="1170"/>
      <c r="L36" s="1171"/>
      <c r="M36" s="309"/>
      <c r="N36" s="1170"/>
      <c r="O36" s="1171"/>
      <c r="P36" s="341"/>
      <c r="Q36" s="342"/>
      <c r="R36" s="342"/>
      <c r="S36" s="342"/>
      <c r="T36" s="342"/>
      <c r="U36" s="342"/>
      <c r="V36" s="342"/>
      <c r="W36" s="342"/>
      <c r="X36" s="342"/>
      <c r="Y36" s="342"/>
      <c r="Z36" s="342"/>
      <c r="AA36" s="342"/>
      <c r="AB36" s="204" t="s">
        <v>229</v>
      </c>
    </row>
    <row r="37" spans="1:28" ht="7.8" customHeight="1">
      <c r="A37" s="201"/>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row>
    <row r="38" spans="1:28" ht="16.8" customHeight="1" thickBot="1">
      <c r="A38" s="1253" t="s">
        <v>177</v>
      </c>
      <c r="B38" s="1253"/>
      <c r="C38" s="1253"/>
      <c r="D38" s="1253"/>
      <c r="E38" s="1253"/>
      <c r="F38" s="1253"/>
      <c r="G38" s="1253"/>
      <c r="H38" s="1253"/>
      <c r="I38" s="1253"/>
      <c r="J38" s="1253"/>
      <c r="K38" s="1253"/>
      <c r="L38" s="1253"/>
      <c r="M38" s="1253"/>
      <c r="N38" s="1253"/>
      <c r="O38" s="1253"/>
      <c r="P38" s="1253"/>
      <c r="Q38" s="1253"/>
      <c r="R38" s="1253"/>
      <c r="S38" s="1253"/>
      <c r="T38" s="1253"/>
      <c r="U38" s="1253"/>
      <c r="V38" s="1253"/>
      <c r="W38" s="1253"/>
      <c r="X38" s="1253"/>
      <c r="Y38" s="1253"/>
      <c r="Z38" s="1253"/>
      <c r="AA38" s="1253"/>
      <c r="AB38" s="1253"/>
    </row>
    <row r="39" spans="1:28" ht="16.8" customHeight="1" thickBot="1">
      <c r="A39" s="1216"/>
      <c r="B39" s="1217"/>
      <c r="C39" s="325"/>
      <c r="D39" s="325"/>
      <c r="E39" s="205"/>
      <c r="F39" s="1217" t="s">
        <v>186</v>
      </c>
      <c r="G39" s="1217"/>
      <c r="H39" s="1217"/>
      <c r="I39" s="1217"/>
      <c r="J39" s="1217" t="s">
        <v>185</v>
      </c>
      <c r="K39" s="1217"/>
      <c r="L39" s="1217"/>
      <c r="M39" s="1217"/>
      <c r="N39" s="1217"/>
      <c r="O39" s="1217"/>
      <c r="P39" s="1217" t="s">
        <v>187</v>
      </c>
      <c r="Q39" s="1217"/>
      <c r="R39" s="1217"/>
      <c r="S39" s="1217"/>
      <c r="T39" s="1217"/>
      <c r="U39" s="1217"/>
      <c r="V39" s="1217"/>
      <c r="W39" s="1217"/>
      <c r="X39" s="1217"/>
      <c r="Y39" s="1217"/>
      <c r="Z39" s="1217"/>
      <c r="AA39" s="1217"/>
      <c r="AB39" s="1220"/>
    </row>
    <row r="40" spans="1:28" ht="30" customHeight="1">
      <c r="A40" s="1243" t="s">
        <v>181</v>
      </c>
      <c r="B40" s="206" t="s">
        <v>194</v>
      </c>
      <c r="C40" s="206"/>
      <c r="D40" s="206"/>
      <c r="E40" s="333" t="s">
        <v>178</v>
      </c>
      <c r="F40" s="1296" t="s">
        <v>180</v>
      </c>
      <c r="G40" s="1296"/>
      <c r="H40" s="1296"/>
      <c r="I40" s="1296"/>
      <c r="J40" s="1296"/>
      <c r="K40" s="1296"/>
      <c r="L40" s="1296"/>
      <c r="M40" s="1296"/>
      <c r="N40" s="1296"/>
      <c r="O40" s="1296"/>
      <c r="P40" s="1296"/>
      <c r="Q40" s="1296"/>
      <c r="R40" s="1296"/>
      <c r="S40" s="1296"/>
      <c r="T40" s="1296"/>
      <c r="U40" s="1296"/>
      <c r="V40" s="1296"/>
      <c r="W40" s="1296"/>
      <c r="X40" s="1296"/>
      <c r="Y40" s="1296"/>
      <c r="Z40" s="1296"/>
      <c r="AA40" s="1296"/>
      <c r="AB40" s="1297"/>
    </row>
    <row r="41" spans="1:28" ht="30" customHeight="1">
      <c r="A41" s="1238"/>
      <c r="B41" s="207" t="s">
        <v>193</v>
      </c>
      <c r="C41" s="207"/>
      <c r="D41" s="207"/>
      <c r="E41" s="207" t="s">
        <v>179</v>
      </c>
      <c r="F41" s="1250" t="s">
        <v>180</v>
      </c>
      <c r="G41" s="1250"/>
      <c r="H41" s="1250"/>
      <c r="I41" s="1250"/>
      <c r="J41" s="1250"/>
      <c r="K41" s="1250"/>
      <c r="L41" s="1250"/>
      <c r="M41" s="1250"/>
      <c r="N41" s="1250"/>
      <c r="O41" s="1250"/>
      <c r="P41" s="1250"/>
      <c r="Q41" s="1250"/>
      <c r="R41" s="1250"/>
      <c r="S41" s="1250"/>
      <c r="T41" s="1250"/>
      <c r="U41" s="1250"/>
      <c r="V41" s="1250"/>
      <c r="W41" s="1250"/>
      <c r="X41" s="1250"/>
      <c r="Y41" s="1250"/>
      <c r="Z41" s="1250"/>
      <c r="AA41" s="1250"/>
      <c r="AB41" s="1298"/>
    </row>
    <row r="42" spans="1:28" ht="30" customHeight="1">
      <c r="A42" s="1238" t="s">
        <v>183</v>
      </c>
      <c r="B42" s="1251" t="s">
        <v>194</v>
      </c>
      <c r="C42" s="328"/>
      <c r="D42" s="328"/>
      <c r="E42" s="326" t="s">
        <v>182</v>
      </c>
      <c r="F42" s="1246" t="s">
        <v>180</v>
      </c>
      <c r="G42" s="1246"/>
      <c r="H42" s="1246"/>
      <c r="I42" s="1246"/>
      <c r="J42" s="1246"/>
      <c r="K42" s="1246"/>
      <c r="L42" s="1246"/>
      <c r="M42" s="1246"/>
      <c r="N42" s="1246"/>
      <c r="O42" s="1246"/>
      <c r="P42" s="1246"/>
      <c r="Q42" s="1246"/>
      <c r="R42" s="1246"/>
      <c r="S42" s="1246"/>
      <c r="T42" s="1246"/>
      <c r="U42" s="1246"/>
      <c r="V42" s="1246"/>
      <c r="W42" s="1246"/>
      <c r="X42" s="1246"/>
      <c r="Y42" s="1246"/>
      <c r="Z42" s="1246"/>
      <c r="AA42" s="1246"/>
      <c r="AB42" s="1247"/>
    </row>
    <row r="43" spans="1:28" ht="30" customHeight="1">
      <c r="A43" s="1238"/>
      <c r="B43" s="1252"/>
      <c r="C43" s="329"/>
      <c r="D43" s="329"/>
      <c r="E43" s="327" t="s">
        <v>178</v>
      </c>
      <c r="F43" s="1248" t="s">
        <v>180</v>
      </c>
      <c r="G43" s="1248"/>
      <c r="H43" s="1248"/>
      <c r="I43" s="1248"/>
      <c r="J43" s="1248"/>
      <c r="K43" s="1248"/>
      <c r="L43" s="1248"/>
      <c r="M43" s="1248"/>
      <c r="N43" s="1248"/>
      <c r="O43" s="1248"/>
      <c r="P43" s="1248"/>
      <c r="Q43" s="1248"/>
      <c r="R43" s="1248"/>
      <c r="S43" s="1248"/>
      <c r="T43" s="1248"/>
      <c r="U43" s="1248"/>
      <c r="V43" s="1248"/>
      <c r="W43" s="1248"/>
      <c r="X43" s="1248"/>
      <c r="Y43" s="1248"/>
      <c r="Z43" s="1248"/>
      <c r="AA43" s="1248"/>
      <c r="AB43" s="1249"/>
    </row>
    <row r="44" spans="1:28" ht="30" customHeight="1">
      <c r="A44" s="1238"/>
      <c r="B44" s="208" t="s">
        <v>193</v>
      </c>
      <c r="C44" s="208"/>
      <c r="D44" s="208"/>
      <c r="E44" s="207" t="s">
        <v>179</v>
      </c>
      <c r="F44" s="1250" t="s">
        <v>180</v>
      </c>
      <c r="G44" s="1250"/>
      <c r="H44" s="1250"/>
      <c r="I44" s="1250"/>
      <c r="J44" s="1250"/>
      <c r="K44" s="1250"/>
      <c r="L44" s="1250"/>
      <c r="M44" s="1250"/>
      <c r="N44" s="1250"/>
      <c r="O44" s="1250"/>
      <c r="P44" s="1250"/>
      <c r="Q44" s="1250"/>
      <c r="R44" s="1250"/>
      <c r="S44" s="1250"/>
      <c r="T44" s="1250"/>
      <c r="U44" s="1250"/>
      <c r="V44" s="1250"/>
      <c r="W44" s="1250"/>
      <c r="X44" s="1250"/>
      <c r="Y44" s="1250"/>
      <c r="Z44" s="1250"/>
      <c r="AA44" s="1250"/>
      <c r="AB44" s="1298"/>
    </row>
    <row r="45" spans="1:28" ht="30" customHeight="1">
      <c r="A45" s="1238" t="s">
        <v>184</v>
      </c>
      <c r="B45" s="1251" t="s">
        <v>194</v>
      </c>
      <c r="C45" s="328"/>
      <c r="D45" s="328"/>
      <c r="E45" s="326" t="s">
        <v>182</v>
      </c>
      <c r="F45" s="1246" t="s">
        <v>180</v>
      </c>
      <c r="G45" s="1246"/>
      <c r="H45" s="1246"/>
      <c r="I45" s="1246"/>
      <c r="J45" s="1246"/>
      <c r="K45" s="1246"/>
      <c r="L45" s="1246"/>
      <c r="M45" s="1246"/>
      <c r="N45" s="1246"/>
      <c r="O45" s="1246"/>
      <c r="P45" s="1246"/>
      <c r="Q45" s="1246"/>
      <c r="R45" s="1246"/>
      <c r="S45" s="1246"/>
      <c r="T45" s="1246"/>
      <c r="U45" s="1246"/>
      <c r="V45" s="1246"/>
      <c r="W45" s="1246"/>
      <c r="X45" s="1246"/>
      <c r="Y45" s="1246"/>
      <c r="Z45" s="1246"/>
      <c r="AA45" s="1246"/>
      <c r="AB45" s="1247"/>
    </row>
    <row r="46" spans="1:28" ht="30" customHeight="1">
      <c r="A46" s="1238"/>
      <c r="B46" s="1252"/>
      <c r="C46" s="329"/>
      <c r="D46" s="329"/>
      <c r="E46" s="327" t="s">
        <v>178</v>
      </c>
      <c r="F46" s="1248" t="s">
        <v>180</v>
      </c>
      <c r="G46" s="1248"/>
      <c r="H46" s="1248"/>
      <c r="I46" s="1248"/>
      <c r="J46" s="1248"/>
      <c r="K46" s="1248"/>
      <c r="L46" s="1248"/>
      <c r="M46" s="1248"/>
      <c r="N46" s="1248"/>
      <c r="O46" s="1248"/>
      <c r="P46" s="1248"/>
      <c r="Q46" s="1248"/>
      <c r="R46" s="1248"/>
      <c r="S46" s="1248"/>
      <c r="T46" s="1248"/>
      <c r="U46" s="1248"/>
      <c r="V46" s="1248"/>
      <c r="W46" s="1248"/>
      <c r="X46" s="1248"/>
      <c r="Y46" s="1248"/>
      <c r="Z46" s="1248"/>
      <c r="AA46" s="1248"/>
      <c r="AB46" s="1249"/>
    </row>
    <row r="47" spans="1:28" ht="30" customHeight="1" thickBot="1">
      <c r="A47" s="1239"/>
      <c r="B47" s="209" t="s">
        <v>193</v>
      </c>
      <c r="C47" s="209"/>
      <c r="D47" s="209"/>
      <c r="E47" s="210" t="s">
        <v>179</v>
      </c>
      <c r="F47" s="1244" t="s">
        <v>180</v>
      </c>
      <c r="G47" s="1244"/>
      <c r="H47" s="1244"/>
      <c r="I47" s="1244"/>
      <c r="J47" s="1244"/>
      <c r="K47" s="1244"/>
      <c r="L47" s="1244"/>
      <c r="M47" s="1244"/>
      <c r="N47" s="1244"/>
      <c r="O47" s="1244"/>
      <c r="P47" s="1244"/>
      <c r="Q47" s="1244"/>
      <c r="R47" s="1244"/>
      <c r="S47" s="1244"/>
      <c r="T47" s="1244"/>
      <c r="U47" s="1244"/>
      <c r="V47" s="1244"/>
      <c r="W47" s="1244"/>
      <c r="X47" s="1244"/>
      <c r="Y47" s="1244"/>
      <c r="Z47" s="1244"/>
      <c r="AA47" s="1244"/>
      <c r="AB47" s="1245"/>
    </row>
    <row r="48" spans="1:28" ht="7.2" customHeight="1" thickBot="1">
      <c r="A48" s="211"/>
      <c r="B48" s="211"/>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row>
    <row r="49" spans="1:28" ht="75.599999999999994" customHeight="1" thickBot="1">
      <c r="A49" s="1235" t="s">
        <v>188</v>
      </c>
      <c r="B49" s="1236"/>
      <c r="C49" s="1236"/>
      <c r="D49" s="1236"/>
      <c r="E49" s="1236"/>
      <c r="F49" s="1236"/>
      <c r="G49" s="1236"/>
      <c r="H49" s="1236"/>
      <c r="I49" s="1236"/>
      <c r="J49" s="1236"/>
      <c r="K49" s="1236"/>
      <c r="L49" s="1236"/>
      <c r="M49" s="1236"/>
      <c r="N49" s="1236"/>
      <c r="O49" s="1236"/>
      <c r="P49" s="1236"/>
      <c r="Q49" s="1236"/>
      <c r="R49" s="1236"/>
      <c r="S49" s="1236"/>
      <c r="T49" s="1236"/>
      <c r="U49" s="1236"/>
      <c r="V49" s="1236"/>
      <c r="W49" s="1236"/>
      <c r="X49" s="1236"/>
      <c r="Y49" s="1236"/>
      <c r="Z49" s="1236"/>
      <c r="AA49" s="1236"/>
      <c r="AB49" s="1237"/>
    </row>
    <row r="50" spans="1:28" ht="16.8" customHeight="1">
      <c r="A50" s="201"/>
      <c r="B50" s="201"/>
      <c r="C50" s="201"/>
      <c r="D50" s="201"/>
      <c r="E50" s="201"/>
      <c r="F50" s="201"/>
      <c r="G50" s="201"/>
      <c r="H50" s="201"/>
      <c r="I50" s="201"/>
      <c r="J50" s="201"/>
      <c r="K50" s="201"/>
      <c r="L50" s="201"/>
      <c r="M50" s="201"/>
      <c r="N50" s="201"/>
      <c r="O50" s="201"/>
      <c r="P50" s="201"/>
      <c r="Q50" s="201"/>
      <c r="R50" s="201"/>
      <c r="S50" s="201"/>
      <c r="T50" s="201"/>
      <c r="U50" s="201"/>
      <c r="V50" s="201"/>
      <c r="W50" s="201"/>
      <c r="X50" s="201"/>
      <c r="Y50" s="1294" t="str">
        <f>①活動計画表!AK91</f>
        <v>ver2603</v>
      </c>
      <c r="Z50" s="1294"/>
      <c r="AA50" s="1294"/>
      <c r="AB50" s="1294"/>
    </row>
    <row r="51" spans="1:28" ht="16.8" customHeight="1">
      <c r="A51" s="201"/>
      <c r="B51" s="201"/>
      <c r="C51" s="201"/>
      <c r="D51" s="201"/>
      <c r="E51" s="201"/>
      <c r="F51" s="201"/>
      <c r="G51" s="201"/>
      <c r="H51" s="201"/>
      <c r="I51" s="201"/>
      <c r="J51" s="201"/>
      <c r="K51" s="201"/>
      <c r="L51" s="201"/>
      <c r="M51" s="201"/>
      <c r="N51" s="201"/>
      <c r="O51" s="201"/>
      <c r="P51" s="201"/>
      <c r="Q51" s="201"/>
      <c r="R51" s="201"/>
      <c r="S51" s="201"/>
      <c r="T51" s="201"/>
      <c r="U51" s="201"/>
      <c r="V51" s="201"/>
      <c r="W51" s="201"/>
      <c r="X51" s="201"/>
      <c r="Y51" s="201"/>
      <c r="Z51" s="201"/>
      <c r="AA51" s="201"/>
    </row>
    <row r="52" spans="1:28" ht="16.8" customHeight="1">
      <c r="A52" s="201"/>
      <c r="B52" s="201"/>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row>
    <row r="53" spans="1:28" ht="13.8" customHeight="1">
      <c r="A53" s="212"/>
      <c r="B53" s="212"/>
      <c r="C53" s="212"/>
      <c r="D53" s="212"/>
      <c r="E53" s="212"/>
      <c r="F53" s="212"/>
      <c r="G53" s="212"/>
      <c r="H53" s="212"/>
      <c r="I53" s="212"/>
      <c r="J53" s="212"/>
      <c r="K53" s="212"/>
    </row>
    <row r="54" spans="1:28" ht="25.8" customHeight="1"/>
  </sheetData>
  <sheetProtection sheet="1" objects="1" scenarios="1" selectLockedCells="1"/>
  <mergeCells count="115">
    <mergeCell ref="A1:J1"/>
    <mergeCell ref="A2:J5"/>
    <mergeCell ref="E8:O8"/>
    <mergeCell ref="E9:O9"/>
    <mergeCell ref="Y50:AB50"/>
    <mergeCell ref="P23:T23"/>
    <mergeCell ref="F40:I40"/>
    <mergeCell ref="F41:I41"/>
    <mergeCell ref="J40:O40"/>
    <mergeCell ref="P40:AB40"/>
    <mergeCell ref="J41:O41"/>
    <mergeCell ref="P41:AB41"/>
    <mergeCell ref="J44:O44"/>
    <mergeCell ref="P44:AB44"/>
    <mergeCell ref="F46:I46"/>
    <mergeCell ref="F42:I42"/>
    <mergeCell ref="P8:T8"/>
    <mergeCell ref="U8:AA8"/>
    <mergeCell ref="U10:AB11"/>
    <mergeCell ref="U12:AB12"/>
    <mergeCell ref="U13:AB13"/>
    <mergeCell ref="P13:T13"/>
    <mergeCell ref="P9:T9"/>
    <mergeCell ref="P10:T11"/>
    <mergeCell ref="P12:T12"/>
    <mergeCell ref="U9:Y9"/>
    <mergeCell ref="AA9:AB9"/>
    <mergeCell ref="E10:O11"/>
    <mergeCell ref="A21:AB21"/>
    <mergeCell ref="U23:AB23"/>
    <mergeCell ref="E12:O13"/>
    <mergeCell ref="A23:L23"/>
    <mergeCell ref="A17:AB17"/>
    <mergeCell ref="A18:AB18"/>
    <mergeCell ref="A19:AB19"/>
    <mergeCell ref="A20:AB20"/>
    <mergeCell ref="A16:AB16"/>
    <mergeCell ref="A14:AA14"/>
    <mergeCell ref="A49:AB49"/>
    <mergeCell ref="A42:A44"/>
    <mergeCell ref="A45:A47"/>
    <mergeCell ref="P30:AB30"/>
    <mergeCell ref="U24:AB24"/>
    <mergeCell ref="B24:E24"/>
    <mergeCell ref="A40:A41"/>
    <mergeCell ref="F47:I47"/>
    <mergeCell ref="J47:O47"/>
    <mergeCell ref="P47:AB47"/>
    <mergeCell ref="J42:O42"/>
    <mergeCell ref="P42:AB42"/>
    <mergeCell ref="F43:I43"/>
    <mergeCell ref="J43:O43"/>
    <mergeCell ref="P43:AB43"/>
    <mergeCell ref="F44:I44"/>
    <mergeCell ref="B42:B43"/>
    <mergeCell ref="B45:B46"/>
    <mergeCell ref="J46:O46"/>
    <mergeCell ref="A38:AB38"/>
    <mergeCell ref="P46:AB46"/>
    <mergeCell ref="F45:I45"/>
    <mergeCell ref="J45:O45"/>
    <mergeCell ref="P45:AB45"/>
    <mergeCell ref="F24:G24"/>
    <mergeCell ref="A8:D8"/>
    <mergeCell ref="A9:D9"/>
    <mergeCell ref="A10:D11"/>
    <mergeCell ref="A12:D13"/>
    <mergeCell ref="P24:T24"/>
    <mergeCell ref="M23:O24"/>
    <mergeCell ref="A39:B39"/>
    <mergeCell ref="F39:I39"/>
    <mergeCell ref="J39:O39"/>
    <mergeCell ref="A30:O30"/>
    <mergeCell ref="P39:AB39"/>
    <mergeCell ref="T27:AB27"/>
    <mergeCell ref="H24:K24"/>
    <mergeCell ref="T28:AB28"/>
    <mergeCell ref="A26:AB26"/>
    <mergeCell ref="H33:I33"/>
    <mergeCell ref="K33:L33"/>
    <mergeCell ref="N33:O33"/>
    <mergeCell ref="B32:C32"/>
    <mergeCell ref="E32:F32"/>
    <mergeCell ref="H32:I32"/>
    <mergeCell ref="K32:L32"/>
    <mergeCell ref="N32:O32"/>
    <mergeCell ref="B31:C31"/>
    <mergeCell ref="E31:F31"/>
    <mergeCell ref="H31:I31"/>
    <mergeCell ref="K31:L31"/>
    <mergeCell ref="N31:O31"/>
    <mergeCell ref="P31:AB35"/>
    <mergeCell ref="R27:S27"/>
    <mergeCell ref="O27:P27"/>
    <mergeCell ref="A27:M27"/>
    <mergeCell ref="A28:M28"/>
    <mergeCell ref="O28:P28"/>
    <mergeCell ref="R28:S28"/>
    <mergeCell ref="B34:C34"/>
    <mergeCell ref="E34:F34"/>
    <mergeCell ref="H34:I34"/>
    <mergeCell ref="K34:L34"/>
    <mergeCell ref="N34:O34"/>
    <mergeCell ref="B33:C33"/>
    <mergeCell ref="E33:F33"/>
    <mergeCell ref="B36:C36"/>
    <mergeCell ref="E36:F36"/>
    <mergeCell ref="H36:I36"/>
    <mergeCell ref="K36:L36"/>
    <mergeCell ref="N36:O36"/>
    <mergeCell ref="B35:C35"/>
    <mergeCell ref="E35:F35"/>
    <mergeCell ref="H35:I35"/>
    <mergeCell ref="K35:L35"/>
    <mergeCell ref="N35:O35"/>
  </mergeCells>
  <phoneticPr fontId="2"/>
  <conditionalFormatting sqref="B31:C36">
    <cfRule type="expression" dxfId="9" priority="5">
      <formula>$A31="〇"</formula>
    </cfRule>
  </conditionalFormatting>
  <conditionalFormatting sqref="E31:F36">
    <cfRule type="expression" dxfId="8" priority="4">
      <formula>$D31="〇"</formula>
    </cfRule>
  </conditionalFormatting>
  <conditionalFormatting sqref="E8:O13 U9:Y9 AA9:AB9">
    <cfRule type="cellIs" dxfId="7" priority="6" operator="equal">
      <formula>0</formula>
    </cfRule>
  </conditionalFormatting>
  <conditionalFormatting sqref="H31:I36">
    <cfRule type="expression" dxfId="6" priority="3">
      <formula>$G31="〇"</formula>
    </cfRule>
  </conditionalFormatting>
  <conditionalFormatting sqref="K31:L36">
    <cfRule type="expression" dxfId="5" priority="2">
      <formula>$J31="〇"</formula>
    </cfRule>
  </conditionalFormatting>
  <conditionalFormatting sqref="N31:O36">
    <cfRule type="expression" dxfId="4" priority="1">
      <formula>$M31="〇"</formula>
    </cfRule>
  </conditionalFormatting>
  <conditionalFormatting sqref="U10 U12:U13">
    <cfRule type="cellIs" dxfId="3" priority="7" operator="equal">
      <formula>0</formula>
    </cfRule>
  </conditionalFormatting>
  <dataValidations count="4">
    <dataValidation imeMode="on" allowBlank="1" showInputMessage="1" showErrorMessage="1" sqref="A20 P8:Q10 A42:E42 U8:U9 A45:E45 A37:A38 T27:T28 B37:AA37 R29:AA29 A27:A30 B29:O29 P29:Q30 P12:Q13 A49:A52 Z51:AA52 B50:Y52" xr:uid="{8D7933D6-347B-44BF-B14C-E839E8B3637D}"/>
    <dataValidation type="list" allowBlank="1" showInputMessage="1" showErrorMessage="1" sqref="G31:G36 M31:M36 A31:A36 D31:D36 J31:J36" xr:uid="{C52BE9A1-4BF7-46B1-A06F-E25132AC9A70}">
      <formula1>"　,〇"</formula1>
    </dataValidation>
    <dataValidation type="list" allowBlank="1" showInputMessage="1" showErrorMessage="1" sqref="N27:N28 Q27:Q28" xr:uid="{CEB0DA5A-3FBC-4935-B57D-B069837D097B}">
      <formula1>"□,☑"</formula1>
    </dataValidation>
    <dataValidation imeMode="fullKatakana" allowBlank="1" showInputMessage="1" showErrorMessage="1" sqref="U23:AB23" xr:uid="{923139DB-AD28-4586-A075-171D36B13458}"/>
  </dataValidations>
  <printOptions horizontalCentered="1"/>
  <pageMargins left="0.23622047244094491" right="0.23622047244094491" top="0.55118110236220474" bottom="0.35433070866141736" header="0" footer="0"/>
  <pageSetup paperSize="9" scale="85"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2477A-6FF9-439C-8A10-3D1377D4611E}">
  <sheetPr codeName="Sheet1">
    <tabColor rgb="FFFFFF99"/>
    <pageSetUpPr fitToPage="1"/>
  </sheetPr>
  <dimension ref="A1:S47"/>
  <sheetViews>
    <sheetView showGridLines="0" view="pageBreakPreview" topLeftCell="A10" zoomScaleNormal="100" zoomScaleSheetLayoutView="100" workbookViewId="0">
      <selection activeCell="P10" sqref="P10:Q16"/>
    </sheetView>
  </sheetViews>
  <sheetFormatPr defaultColWidth="9" defaultRowHeight="13.2"/>
  <cols>
    <col min="1" max="1" width="5.21875" style="214" customWidth="1"/>
    <col min="2" max="3" width="6.21875" style="214" customWidth="1"/>
    <col min="4" max="4" width="0.6640625" style="214" customWidth="1"/>
    <col min="5" max="5" width="6.88671875" style="214" customWidth="1"/>
    <col min="6" max="6" width="7.21875" style="214" customWidth="1"/>
    <col min="7" max="7" width="0.6640625" style="214" customWidth="1"/>
    <col min="8" max="8" width="5" style="214" customWidth="1"/>
    <col min="9" max="9" width="7.44140625" style="214" customWidth="1"/>
    <col min="10" max="11" width="3.33203125" style="214" customWidth="1"/>
    <col min="12" max="12" width="6.88671875" style="214" customWidth="1"/>
    <col min="13" max="13" width="0.6640625" style="214" customWidth="1"/>
    <col min="14" max="14" width="5.21875" style="214" customWidth="1"/>
    <col min="15" max="16" width="6.21875" style="214" customWidth="1"/>
    <col min="17" max="17" width="6" style="214" customWidth="1"/>
    <col min="18" max="18" width="0.6640625" style="214" customWidth="1"/>
    <col min="19" max="19" width="7.77734375" style="214" bestFit="1" customWidth="1"/>
    <col min="20" max="16384" width="9" style="214"/>
  </cols>
  <sheetData>
    <row r="1" spans="1:19" ht="22.2" customHeight="1">
      <c r="A1" s="1347" t="s">
        <v>28</v>
      </c>
      <c r="B1" s="1348"/>
      <c r="C1" s="1348"/>
      <c r="D1" s="1348"/>
      <c r="E1" s="1348"/>
      <c r="F1" s="1349"/>
      <c r="G1" s="213"/>
      <c r="H1" s="1329" t="s">
        <v>314</v>
      </c>
      <c r="I1" s="1329"/>
      <c r="J1" s="1329"/>
      <c r="K1" s="1329"/>
      <c r="L1" s="1329"/>
      <c r="M1" s="1329"/>
      <c r="N1" s="1329"/>
      <c r="O1" s="1329"/>
      <c r="P1" s="1329"/>
      <c r="Q1" s="1329"/>
      <c r="R1" s="1329"/>
      <c r="S1" s="1329"/>
    </row>
    <row r="2" spans="1:19" ht="18" customHeight="1">
      <c r="A2" s="1350" t="s">
        <v>406</v>
      </c>
      <c r="B2" s="1351"/>
      <c r="C2" s="1351"/>
      <c r="D2" s="1351"/>
      <c r="E2" s="1351"/>
      <c r="F2" s="1352"/>
      <c r="H2" s="1378" t="s">
        <v>405</v>
      </c>
      <c r="I2" s="1379"/>
      <c r="J2" s="1379"/>
      <c r="K2" s="1379"/>
      <c r="L2" s="1379"/>
      <c r="M2" s="1379"/>
      <c r="N2" s="1379"/>
      <c r="O2" s="1379"/>
      <c r="P2" s="1379"/>
      <c r="Q2" s="1379"/>
      <c r="R2" s="1379"/>
      <c r="S2" s="1380"/>
    </row>
    <row r="3" spans="1:19" ht="39.6" customHeight="1" thickBot="1">
      <c r="A3" s="1353"/>
      <c r="B3" s="1354"/>
      <c r="C3" s="1354"/>
      <c r="D3" s="1354"/>
      <c r="E3" s="1354"/>
      <c r="F3" s="1355"/>
      <c r="G3" s="215"/>
      <c r="H3" s="1381"/>
      <c r="I3" s="1382"/>
      <c r="J3" s="1382"/>
      <c r="K3" s="1382"/>
      <c r="L3" s="1382"/>
      <c r="M3" s="1382"/>
      <c r="N3" s="1382"/>
      <c r="O3" s="1382"/>
      <c r="P3" s="1382"/>
      <c r="Q3" s="1382"/>
      <c r="R3" s="1382"/>
      <c r="S3" s="1383"/>
    </row>
    <row r="4" spans="1:19" ht="6" customHeight="1" thickBot="1">
      <c r="A4" s="216"/>
      <c r="B4" s="217"/>
      <c r="C4" s="217"/>
      <c r="D4" s="217"/>
      <c r="E4" s="217"/>
      <c r="F4" s="217"/>
      <c r="G4" s="217"/>
      <c r="H4" s="217"/>
      <c r="I4" s="217"/>
      <c r="J4" s="218"/>
      <c r="K4" s="218"/>
      <c r="L4" s="218"/>
      <c r="M4" s="218"/>
      <c r="N4" s="218"/>
      <c r="O4" s="218"/>
      <c r="P4" s="218"/>
      <c r="Q4" s="218"/>
      <c r="R4" s="218"/>
      <c r="S4" s="218"/>
    </row>
    <row r="5" spans="1:19" ht="21" customHeight="1">
      <c r="A5" s="1333" t="s">
        <v>0</v>
      </c>
      <c r="B5" s="1334"/>
      <c r="C5" s="1337">
        <f>●ご利用者情報!$D$5</f>
        <v>0</v>
      </c>
      <c r="D5" s="1337"/>
      <c r="E5" s="1337"/>
      <c r="F5" s="1337"/>
      <c r="G5" s="1337"/>
      <c r="H5" s="1338"/>
      <c r="I5" s="312"/>
      <c r="J5" s="1341" t="s">
        <v>313</v>
      </c>
      <c r="K5" s="1342"/>
      <c r="L5" s="1343"/>
      <c r="M5" s="1332">
        <f>●ご利用者情報!D13</f>
        <v>0</v>
      </c>
      <c r="N5" s="1332"/>
      <c r="O5" s="1332"/>
      <c r="P5" s="1332"/>
      <c r="Q5" s="313"/>
      <c r="R5" s="313"/>
      <c r="S5" s="314"/>
    </row>
    <row r="6" spans="1:19" ht="21" customHeight="1" thickBot="1">
      <c r="A6" s="1335" t="s">
        <v>404</v>
      </c>
      <c r="B6" s="1336"/>
      <c r="C6" s="1339">
        <f>●ご利用者情報!$D$8</f>
        <v>0</v>
      </c>
      <c r="D6" s="1339"/>
      <c r="E6" s="1339"/>
      <c r="F6" s="1339"/>
      <c r="G6" s="1339"/>
      <c r="H6" s="1340"/>
      <c r="I6" s="312"/>
      <c r="J6" s="1344"/>
      <c r="K6" s="1345"/>
      <c r="L6" s="1346"/>
      <c r="M6" s="334"/>
      <c r="N6" s="334"/>
      <c r="O6" s="315" t="s">
        <v>75</v>
      </c>
      <c r="P6" s="1376">
        <f>●ご利用者情報!D15</f>
        <v>0</v>
      </c>
      <c r="Q6" s="1376"/>
      <c r="R6" s="1376"/>
      <c r="S6" s="1377"/>
    </row>
    <row r="7" spans="1:19" ht="6" customHeight="1" thickBot="1">
      <c r="A7" s="219"/>
      <c r="B7" s="220"/>
      <c r="C7" s="220"/>
      <c r="D7" s="220"/>
      <c r="E7" s="220"/>
      <c r="F7" s="220"/>
      <c r="G7" s="220"/>
      <c r="H7" s="220"/>
      <c r="I7" s="220"/>
      <c r="J7" s="221"/>
      <c r="K7" s="221"/>
      <c r="L7" s="221"/>
      <c r="M7" s="221"/>
      <c r="N7" s="221"/>
      <c r="O7" s="221"/>
      <c r="P7" s="221"/>
      <c r="Q7" s="221"/>
      <c r="R7" s="221"/>
      <c r="S7" s="221"/>
    </row>
    <row r="8" spans="1:19" s="222" customFormat="1" ht="18.600000000000001" customHeight="1">
      <c r="A8" s="1326" t="s">
        <v>153</v>
      </c>
      <c r="B8" s="1327"/>
      <c r="C8" s="1327"/>
      <c r="D8" s="1327"/>
      <c r="E8" s="1327"/>
      <c r="F8" s="1327"/>
      <c r="G8" s="1327"/>
      <c r="H8" s="1328"/>
      <c r="I8" s="1373" t="s">
        <v>117</v>
      </c>
      <c r="J8" s="1374"/>
      <c r="K8" s="1374"/>
      <c r="L8" s="1374"/>
      <c r="M8" s="1374"/>
      <c r="N8" s="1374"/>
      <c r="O8" s="1374"/>
      <c r="P8" s="1374"/>
      <c r="Q8" s="1374"/>
      <c r="R8" s="1374"/>
      <c r="S8" s="1375"/>
    </row>
    <row r="9" spans="1:19" ht="18.600000000000001" customHeight="1">
      <c r="A9" s="1406"/>
      <c r="B9" s="1316"/>
      <c r="C9" s="1316"/>
      <c r="D9" s="1316"/>
      <c r="E9" s="1316"/>
      <c r="F9" s="1316"/>
      <c r="G9" s="1316"/>
      <c r="H9" s="1316"/>
      <c r="I9" s="1316"/>
      <c r="J9" s="1316"/>
      <c r="K9" s="1316"/>
      <c r="L9" s="1316"/>
      <c r="M9" s="1316"/>
      <c r="N9" s="1316"/>
      <c r="O9" s="1407"/>
      <c r="P9" s="1315" t="s">
        <v>88</v>
      </c>
      <c r="Q9" s="1316"/>
      <c r="R9" s="1316"/>
      <c r="S9" s="1317"/>
    </row>
    <row r="10" spans="1:19" ht="18.600000000000001" customHeight="1">
      <c r="A10" s="223" t="s">
        <v>148</v>
      </c>
      <c r="B10" s="224"/>
      <c r="C10" s="224"/>
      <c r="D10" s="224"/>
      <c r="E10" s="224"/>
      <c r="F10" s="224"/>
      <c r="G10" s="224"/>
      <c r="H10" s="224"/>
      <c r="I10" s="224"/>
      <c r="J10" s="225" t="s">
        <v>234</v>
      </c>
      <c r="K10" s="225"/>
      <c r="L10" s="224"/>
      <c r="M10" s="226"/>
      <c r="N10" s="224"/>
      <c r="O10" s="227"/>
      <c r="P10" s="1318"/>
      <c r="Q10" s="1319"/>
      <c r="R10" s="225"/>
      <c r="S10" s="228"/>
    </row>
    <row r="11" spans="1:19" ht="18.600000000000001" customHeight="1">
      <c r="A11" s="229"/>
      <c r="B11" s="1364" t="s">
        <v>122</v>
      </c>
      <c r="C11" s="1369" t="s">
        <v>144</v>
      </c>
      <c r="D11" s="1370"/>
      <c r="E11" s="1370"/>
      <c r="F11" s="1370"/>
      <c r="G11" s="1370"/>
      <c r="H11" s="1370"/>
      <c r="I11" s="230" t="s">
        <v>51</v>
      </c>
      <c r="J11" s="231" t="s">
        <v>57</v>
      </c>
      <c r="K11" s="232"/>
      <c r="L11" s="231"/>
      <c r="M11" s="231"/>
      <c r="N11" s="231"/>
      <c r="O11" s="233" t="s">
        <v>86</v>
      </c>
      <c r="P11" s="1320"/>
      <c r="Q11" s="1321"/>
      <c r="R11" s="234"/>
      <c r="S11" s="235"/>
    </row>
    <row r="12" spans="1:19" ht="18.600000000000001" customHeight="1">
      <c r="A12" s="229"/>
      <c r="B12" s="1365"/>
      <c r="C12" s="1367" t="s">
        <v>145</v>
      </c>
      <c r="D12" s="1368"/>
      <c r="E12" s="1368"/>
      <c r="F12" s="1368"/>
      <c r="G12" s="1368"/>
      <c r="H12" s="1368"/>
      <c r="I12" s="230" t="s">
        <v>51</v>
      </c>
      <c r="J12" s="231" t="s">
        <v>56</v>
      </c>
      <c r="K12" s="232"/>
      <c r="L12" s="231"/>
      <c r="M12" s="231"/>
      <c r="N12" s="231"/>
      <c r="O12" s="233" t="s">
        <v>86</v>
      </c>
      <c r="P12" s="1320"/>
      <c r="Q12" s="1321"/>
      <c r="R12" s="234"/>
      <c r="S12" s="235"/>
    </row>
    <row r="13" spans="1:19" ht="18.600000000000001" customHeight="1">
      <c r="A13" s="229"/>
      <c r="B13" s="1365"/>
      <c r="C13" s="1367" t="s">
        <v>146</v>
      </c>
      <c r="D13" s="1368"/>
      <c r="E13" s="1368"/>
      <c r="F13" s="1368"/>
      <c r="G13" s="1368"/>
      <c r="H13" s="1368"/>
      <c r="I13" s="230" t="s">
        <v>52</v>
      </c>
      <c r="J13" s="231" t="s">
        <v>118</v>
      </c>
      <c r="K13" s="232"/>
      <c r="L13" s="231"/>
      <c r="M13" s="231"/>
      <c r="N13" s="231"/>
      <c r="O13" s="233" t="s">
        <v>53</v>
      </c>
      <c r="P13" s="1320"/>
      <c r="Q13" s="1321"/>
      <c r="R13" s="234"/>
      <c r="S13" s="235" t="s">
        <v>44</v>
      </c>
    </row>
    <row r="14" spans="1:19" ht="18.600000000000001" customHeight="1">
      <c r="A14" s="229"/>
      <c r="B14" s="1365"/>
      <c r="C14" s="1367" t="s">
        <v>147</v>
      </c>
      <c r="D14" s="1368"/>
      <c r="E14" s="1368"/>
      <c r="F14" s="1368"/>
      <c r="G14" s="1368"/>
      <c r="H14" s="1368"/>
      <c r="I14" s="230" t="s">
        <v>52</v>
      </c>
      <c r="J14" s="231" t="s">
        <v>119</v>
      </c>
      <c r="K14" s="232"/>
      <c r="L14" s="231"/>
      <c r="M14" s="231"/>
      <c r="N14" s="231"/>
      <c r="O14" s="233" t="s">
        <v>87</v>
      </c>
      <c r="P14" s="1320"/>
      <c r="Q14" s="1321"/>
      <c r="R14" s="234"/>
      <c r="S14" s="235"/>
    </row>
    <row r="15" spans="1:19" ht="18.600000000000001" customHeight="1">
      <c r="A15" s="229"/>
      <c r="B15" s="1365"/>
      <c r="C15" s="1367" t="s">
        <v>54</v>
      </c>
      <c r="D15" s="1368"/>
      <c r="E15" s="1368"/>
      <c r="F15" s="1368"/>
      <c r="G15" s="1368"/>
      <c r="H15" s="1368"/>
      <c r="I15" s="230" t="s">
        <v>55</v>
      </c>
      <c r="J15" s="231" t="s">
        <v>58</v>
      </c>
      <c r="K15" s="232"/>
      <c r="L15" s="231"/>
      <c r="M15" s="231"/>
      <c r="N15" s="231"/>
      <c r="O15" s="233" t="s">
        <v>51</v>
      </c>
      <c r="P15" s="1320"/>
      <c r="Q15" s="1321"/>
      <c r="R15" s="234"/>
      <c r="S15" s="235"/>
    </row>
    <row r="16" spans="1:19" ht="18.600000000000001" customHeight="1">
      <c r="A16" s="229"/>
      <c r="B16" s="1366"/>
      <c r="C16" s="1360" t="s">
        <v>84</v>
      </c>
      <c r="D16" s="1361"/>
      <c r="E16" s="1361"/>
      <c r="F16" s="1361"/>
      <c r="G16" s="1361"/>
      <c r="H16" s="1361"/>
      <c r="I16" s="236" t="s">
        <v>85</v>
      </c>
      <c r="J16" s="237" t="s">
        <v>268</v>
      </c>
      <c r="K16" s="238"/>
      <c r="L16" s="237"/>
      <c r="M16" s="237"/>
      <c r="N16" s="237"/>
      <c r="O16" s="239" t="s">
        <v>269</v>
      </c>
      <c r="P16" s="1320"/>
      <c r="Q16" s="1321"/>
      <c r="R16" s="234"/>
      <c r="S16" s="235"/>
    </row>
    <row r="17" spans="1:19" ht="18.600000000000001" customHeight="1">
      <c r="A17" s="223" t="s">
        <v>129</v>
      </c>
      <c r="B17" s="226"/>
      <c r="C17" s="226"/>
      <c r="D17" s="226"/>
      <c r="E17" s="226"/>
      <c r="F17" s="226"/>
      <c r="G17" s="224"/>
      <c r="H17" s="224"/>
      <c r="I17" s="224"/>
      <c r="J17" s="225"/>
      <c r="K17" s="225"/>
      <c r="L17" s="224"/>
      <c r="M17" s="226"/>
      <c r="N17" s="224"/>
      <c r="O17" s="227"/>
      <c r="P17" s="1322"/>
      <c r="Q17" s="1323"/>
      <c r="R17" s="240"/>
      <c r="S17" s="241" t="s">
        <v>96</v>
      </c>
    </row>
    <row r="18" spans="1:19" ht="18.600000000000001" customHeight="1">
      <c r="A18" s="242" t="s">
        <v>130</v>
      </c>
      <c r="B18" s="243"/>
      <c r="C18" s="243"/>
      <c r="D18" s="243"/>
      <c r="E18" s="243"/>
      <c r="F18" s="243"/>
      <c r="G18" s="244"/>
      <c r="H18" s="244"/>
      <c r="I18" s="244"/>
      <c r="J18" s="240"/>
      <c r="K18" s="240"/>
      <c r="L18" s="244"/>
      <c r="M18" s="243"/>
      <c r="N18" s="244"/>
      <c r="O18" s="245"/>
      <c r="P18" s="1322"/>
      <c r="Q18" s="1323"/>
      <c r="R18" s="240"/>
      <c r="S18" s="241" t="s">
        <v>96</v>
      </c>
    </row>
    <row r="19" spans="1:19" ht="18.600000000000001" customHeight="1">
      <c r="A19" s="242" t="s">
        <v>149</v>
      </c>
      <c r="B19" s="243"/>
      <c r="C19" s="243"/>
      <c r="D19" s="243"/>
      <c r="E19" s="243"/>
      <c r="F19" s="243"/>
      <c r="G19" s="244"/>
      <c r="H19" s="244"/>
      <c r="I19" s="244"/>
      <c r="J19" s="240"/>
      <c r="K19" s="240"/>
      <c r="L19" s="244"/>
      <c r="M19" s="243"/>
      <c r="N19" s="244"/>
      <c r="O19" s="245"/>
      <c r="P19" s="1322"/>
      <c r="Q19" s="1323"/>
      <c r="R19" s="240"/>
      <c r="S19" s="241" t="s">
        <v>96</v>
      </c>
    </row>
    <row r="20" spans="1:19" ht="18.600000000000001" customHeight="1">
      <c r="A20" s="242" t="s">
        <v>150</v>
      </c>
      <c r="B20" s="243"/>
      <c r="C20" s="243"/>
      <c r="D20" s="243"/>
      <c r="E20" s="243"/>
      <c r="F20" s="243"/>
      <c r="G20" s="244"/>
      <c r="H20" s="244"/>
      <c r="I20" s="244"/>
      <c r="J20" s="240"/>
      <c r="K20" s="240"/>
      <c r="L20" s="244"/>
      <c r="M20" s="243"/>
      <c r="N20" s="244"/>
      <c r="O20" s="245"/>
      <c r="P20" s="1322"/>
      <c r="Q20" s="1323"/>
      <c r="R20" s="240"/>
      <c r="S20" s="241" t="s">
        <v>96</v>
      </c>
    </row>
    <row r="21" spans="1:19" ht="18.600000000000001" customHeight="1" thickBot="1">
      <c r="A21" s="246" t="s">
        <v>151</v>
      </c>
      <c r="B21" s="247"/>
      <c r="C21" s="247"/>
      <c r="D21" s="247"/>
      <c r="E21" s="247"/>
      <c r="F21" s="247"/>
      <c r="G21" s="248"/>
      <c r="H21" s="248"/>
      <c r="I21" s="248"/>
      <c r="J21" s="249"/>
      <c r="K21" s="249"/>
      <c r="L21" s="248"/>
      <c r="M21" s="247"/>
      <c r="N21" s="248"/>
      <c r="O21" s="250"/>
      <c r="P21" s="1356"/>
      <c r="Q21" s="1357"/>
      <c r="R21" s="249"/>
      <c r="S21" s="251" t="s">
        <v>96</v>
      </c>
    </row>
    <row r="22" spans="1:19" ht="8.4" customHeight="1" thickBot="1">
      <c r="A22" s="252"/>
      <c r="B22" s="253"/>
      <c r="C22" s="253"/>
      <c r="D22" s="253"/>
      <c r="E22" s="253"/>
      <c r="F22" s="253"/>
      <c r="G22" s="253"/>
      <c r="H22" s="253"/>
      <c r="I22" s="253"/>
      <c r="J22" s="253"/>
      <c r="K22" s="253"/>
      <c r="L22" s="253"/>
      <c r="M22" s="253"/>
      <c r="N22" s="253"/>
      <c r="O22" s="253"/>
      <c r="P22" s="253"/>
      <c r="Q22" s="253"/>
      <c r="R22" s="253"/>
      <c r="S22" s="253"/>
    </row>
    <row r="23" spans="1:19" ht="18.600000000000001" customHeight="1">
      <c r="A23" s="254" t="s">
        <v>152</v>
      </c>
      <c r="B23" s="255"/>
      <c r="C23" s="255"/>
      <c r="D23" s="255"/>
      <c r="E23" s="255"/>
      <c r="F23" s="255"/>
      <c r="G23" s="255"/>
      <c r="H23" s="255"/>
      <c r="I23" s="255"/>
      <c r="J23" s="256"/>
      <c r="K23" s="222"/>
      <c r="L23" s="222"/>
      <c r="M23" s="222"/>
      <c r="N23" s="222"/>
      <c r="O23" s="222"/>
      <c r="P23" s="222"/>
      <c r="Q23" s="222"/>
      <c r="R23" s="222"/>
      <c r="S23" s="222"/>
    </row>
    <row r="24" spans="1:19" ht="18.600000000000001" customHeight="1">
      <c r="A24" s="1371" t="s">
        <v>49</v>
      </c>
      <c r="B24" s="1372"/>
      <c r="C24" s="1372"/>
      <c r="D24" s="1372"/>
      <c r="E24" s="1372"/>
      <c r="F24" s="257" t="s">
        <v>97</v>
      </c>
      <c r="G24" s="1315" t="s">
        <v>88</v>
      </c>
      <c r="H24" s="1316"/>
      <c r="I24" s="1316"/>
      <c r="J24" s="1317"/>
      <c r="K24" s="222"/>
      <c r="L24" s="222"/>
      <c r="M24" s="222"/>
      <c r="N24" s="222"/>
      <c r="O24" s="222"/>
    </row>
    <row r="25" spans="1:19" ht="18.600000000000001" customHeight="1">
      <c r="A25" s="1362" t="s">
        <v>116</v>
      </c>
      <c r="B25" s="1363"/>
      <c r="C25" s="1363"/>
      <c r="D25" s="1363"/>
      <c r="E25" s="1363"/>
      <c r="F25" s="258" t="s">
        <v>101</v>
      </c>
      <c r="G25" s="1322"/>
      <c r="H25" s="1323"/>
      <c r="I25" s="1323"/>
      <c r="J25" s="241" t="s">
        <v>98</v>
      </c>
      <c r="K25" s="234"/>
      <c r="M25" s="222"/>
      <c r="N25" s="252"/>
      <c r="O25" s="252"/>
      <c r="P25" s="234"/>
      <c r="Q25" s="222"/>
      <c r="R25" s="234"/>
      <c r="S25" s="222"/>
    </row>
    <row r="26" spans="1:19" ht="18.600000000000001" customHeight="1">
      <c r="A26" s="1362" t="s">
        <v>120</v>
      </c>
      <c r="B26" s="1363"/>
      <c r="C26" s="1363"/>
      <c r="D26" s="1363"/>
      <c r="E26" s="1363"/>
      <c r="F26" s="258" t="s">
        <v>102</v>
      </c>
      <c r="G26" s="1322"/>
      <c r="H26" s="1323"/>
      <c r="I26" s="1323"/>
      <c r="J26" s="241" t="s">
        <v>99</v>
      </c>
      <c r="K26" s="234"/>
      <c r="M26" s="222"/>
      <c r="N26" s="252"/>
      <c r="O26" s="252"/>
      <c r="P26" s="234"/>
      <c r="Q26" s="222"/>
      <c r="R26" s="234"/>
      <c r="S26" s="222"/>
    </row>
    <row r="27" spans="1:19" ht="18.600000000000001" customHeight="1" thickBot="1">
      <c r="A27" s="1358" t="s">
        <v>121</v>
      </c>
      <c r="B27" s="1359"/>
      <c r="C27" s="1359"/>
      <c r="D27" s="1359"/>
      <c r="E27" s="1359"/>
      <c r="F27" s="259" t="s">
        <v>103</v>
      </c>
      <c r="G27" s="1356"/>
      <c r="H27" s="1357"/>
      <c r="I27" s="1357"/>
      <c r="J27" s="251" t="s">
        <v>100</v>
      </c>
      <c r="K27" s="234"/>
      <c r="M27" s="222"/>
      <c r="N27" s="252"/>
      <c r="O27" s="252"/>
      <c r="P27" s="234"/>
      <c r="Q27" s="222"/>
      <c r="R27" s="234"/>
      <c r="S27" s="222"/>
    </row>
    <row r="28" spans="1:19" ht="6" customHeight="1" thickBot="1">
      <c r="A28" s="252"/>
      <c r="C28" s="252"/>
      <c r="D28" s="252"/>
      <c r="E28" s="252"/>
      <c r="F28" s="252"/>
      <c r="G28" s="252"/>
      <c r="H28" s="260"/>
      <c r="I28" s="260"/>
      <c r="J28" s="252"/>
      <c r="K28" s="252"/>
      <c r="L28" s="260"/>
      <c r="M28" s="222"/>
      <c r="N28" s="252"/>
      <c r="O28" s="252"/>
      <c r="P28" s="234"/>
      <c r="Q28" s="222"/>
      <c r="R28" s="234"/>
      <c r="S28" s="222"/>
    </row>
    <row r="29" spans="1:19" ht="18.600000000000001" customHeight="1" thickTop="1">
      <c r="A29" s="261" t="s">
        <v>271</v>
      </c>
      <c r="B29" s="262"/>
      <c r="C29" s="262"/>
      <c r="D29" s="262"/>
      <c r="E29" s="262"/>
      <c r="F29" s="262"/>
      <c r="G29" s="262"/>
      <c r="H29" s="262"/>
      <c r="I29" s="262"/>
      <c r="J29" s="262"/>
      <c r="K29" s="262"/>
      <c r="L29" s="262"/>
      <c r="M29" s="262"/>
      <c r="N29" s="262"/>
      <c r="O29" s="262"/>
      <c r="P29" s="262"/>
      <c r="Q29" s="262"/>
      <c r="R29" s="262"/>
      <c r="S29" s="263"/>
    </row>
    <row r="30" spans="1:19" ht="18.600000000000001" customHeight="1">
      <c r="A30" s="1412" t="s">
        <v>123</v>
      </c>
      <c r="B30" s="1413"/>
      <c r="C30" s="1413"/>
      <c r="D30" s="1413"/>
      <c r="E30" s="1414"/>
      <c r="F30" s="264" t="s">
        <v>104</v>
      </c>
      <c r="G30" s="1411" t="s">
        <v>123</v>
      </c>
      <c r="H30" s="1413"/>
      <c r="I30" s="1413"/>
      <c r="J30" s="1413"/>
      <c r="K30" s="1414"/>
      <c r="L30" s="335" t="s">
        <v>104</v>
      </c>
      <c r="M30" s="1410" t="s">
        <v>123</v>
      </c>
      <c r="N30" s="1410"/>
      <c r="O30" s="1410"/>
      <c r="P30" s="1410"/>
      <c r="Q30" s="1411"/>
      <c r="R30" s="1324" t="s">
        <v>104</v>
      </c>
      <c r="S30" s="1325"/>
    </row>
    <row r="31" spans="1:19" s="222" customFormat="1" ht="18.600000000000001" customHeight="1">
      <c r="A31" s="265" t="s">
        <v>251</v>
      </c>
      <c r="B31" s="266"/>
      <c r="C31" s="267"/>
      <c r="D31" s="267"/>
      <c r="E31" s="268"/>
      <c r="F31" s="1408"/>
      <c r="G31" s="1307" t="s">
        <v>89</v>
      </c>
      <c r="H31" s="1308"/>
      <c r="I31" s="1308"/>
      <c r="J31" s="1308"/>
      <c r="K31" s="1309"/>
      <c r="L31" s="290"/>
      <c r="M31" s="1307" t="s">
        <v>93</v>
      </c>
      <c r="N31" s="1308"/>
      <c r="O31" s="1308"/>
      <c r="P31" s="1308"/>
      <c r="Q31" s="1309"/>
      <c r="R31" s="1330"/>
      <c r="S31" s="1331"/>
    </row>
    <row r="32" spans="1:19" s="222" customFormat="1" ht="18.600000000000001" customHeight="1">
      <c r="A32" s="269" t="s">
        <v>253</v>
      </c>
      <c r="B32" s="266"/>
      <c r="C32" s="267"/>
      <c r="D32" s="267"/>
      <c r="E32" s="268"/>
      <c r="F32" s="1408"/>
      <c r="G32" s="1310" t="s">
        <v>90</v>
      </c>
      <c r="H32" s="1311"/>
      <c r="I32" s="1311"/>
      <c r="J32" s="1311"/>
      <c r="K32" s="1312"/>
      <c r="L32" s="290"/>
      <c r="M32" s="1310" t="s">
        <v>95</v>
      </c>
      <c r="N32" s="1311"/>
      <c r="O32" s="1311"/>
      <c r="P32" s="1311"/>
      <c r="Q32" s="1312"/>
      <c r="R32" s="1330"/>
      <c r="S32" s="1331"/>
    </row>
    <row r="33" spans="1:19" s="222" customFormat="1" ht="18.600000000000001" customHeight="1">
      <c r="A33" s="270" t="s">
        <v>252</v>
      </c>
      <c r="B33" s="271"/>
      <c r="C33" s="272"/>
      <c r="D33" s="272"/>
      <c r="E33" s="273"/>
      <c r="F33" s="1409"/>
      <c r="G33" s="1310" t="s">
        <v>91</v>
      </c>
      <c r="H33" s="1311"/>
      <c r="I33" s="1311"/>
      <c r="J33" s="1311"/>
      <c r="K33" s="1312"/>
      <c r="L33" s="290"/>
      <c r="M33" s="1310" t="s">
        <v>94</v>
      </c>
      <c r="N33" s="1311"/>
      <c r="O33" s="1311"/>
      <c r="P33" s="1311"/>
      <c r="Q33" s="1312"/>
      <c r="R33" s="1330"/>
      <c r="S33" s="1331"/>
    </row>
    <row r="34" spans="1:19" ht="18.600000000000001" customHeight="1" thickBot="1">
      <c r="A34" s="274" t="s">
        <v>403</v>
      </c>
      <c r="B34" s="275"/>
      <c r="C34" s="276"/>
      <c r="D34" s="276"/>
      <c r="E34" s="276"/>
      <c r="F34" s="289"/>
      <c r="G34" s="1304" t="s">
        <v>92</v>
      </c>
      <c r="H34" s="1305"/>
      <c r="I34" s="1305"/>
      <c r="J34" s="1305"/>
      <c r="K34" s="1306"/>
      <c r="L34" s="289"/>
      <c r="M34" s="1304" t="s">
        <v>254</v>
      </c>
      <c r="N34" s="1305"/>
      <c r="O34" s="1305"/>
      <c r="P34" s="1305"/>
      <c r="Q34" s="1306"/>
      <c r="R34" s="1313"/>
      <c r="S34" s="1314"/>
    </row>
    <row r="35" spans="1:19" ht="6" customHeight="1" thickTop="1" thickBot="1">
      <c r="A35" s="252"/>
      <c r="C35" s="252"/>
      <c r="D35" s="252"/>
      <c r="E35" s="252"/>
      <c r="F35" s="252"/>
      <c r="G35" s="277"/>
      <c r="H35" s="252"/>
      <c r="I35" s="278"/>
      <c r="J35" s="278"/>
      <c r="K35" s="278"/>
      <c r="L35" s="278"/>
      <c r="M35" s="222"/>
      <c r="N35" s="252"/>
      <c r="O35" s="252"/>
      <c r="P35" s="234"/>
      <c r="Q35" s="222"/>
      <c r="R35" s="279"/>
      <c r="S35" s="277"/>
    </row>
    <row r="36" spans="1:19" ht="18.600000000000001" customHeight="1">
      <c r="A36" s="280" t="s">
        <v>260</v>
      </c>
      <c r="B36" s="281"/>
      <c r="C36" s="281"/>
      <c r="D36" s="281"/>
      <c r="E36" s="281"/>
      <c r="F36" s="281"/>
      <c r="G36" s="281"/>
      <c r="H36" s="281"/>
      <c r="I36" s="281"/>
      <c r="J36" s="281"/>
      <c r="K36" s="281"/>
      <c r="L36" s="281"/>
      <c r="M36" s="281"/>
      <c r="N36" s="281"/>
      <c r="O36" s="281"/>
      <c r="P36" s="281"/>
      <c r="Q36" s="281"/>
      <c r="R36" s="281"/>
      <c r="S36" s="282"/>
    </row>
    <row r="37" spans="1:19" ht="18.600000000000001" customHeight="1">
      <c r="A37" s="1400"/>
      <c r="B37" s="1401"/>
      <c r="C37" s="1401"/>
      <c r="D37" s="1401"/>
      <c r="E37" s="1401"/>
      <c r="F37" s="1401"/>
      <c r="G37" s="1401"/>
      <c r="H37" s="1401"/>
      <c r="I37" s="1401"/>
      <c r="J37" s="1401"/>
      <c r="K37" s="1401"/>
      <c r="L37" s="1401"/>
      <c r="M37" s="1401"/>
      <c r="N37" s="1401"/>
      <c r="O37" s="1401"/>
      <c r="P37" s="1401"/>
      <c r="Q37" s="1401"/>
      <c r="R37" s="1401"/>
      <c r="S37" s="1402"/>
    </row>
    <row r="38" spans="1:19" ht="18.600000000000001" customHeight="1">
      <c r="A38" s="1400"/>
      <c r="B38" s="1401"/>
      <c r="C38" s="1401"/>
      <c r="D38" s="1401"/>
      <c r="E38" s="1401"/>
      <c r="F38" s="1401"/>
      <c r="G38" s="1401"/>
      <c r="H38" s="1401"/>
      <c r="I38" s="1401"/>
      <c r="J38" s="1401"/>
      <c r="K38" s="1401"/>
      <c r="L38" s="1401"/>
      <c r="M38" s="1401"/>
      <c r="N38" s="1401"/>
      <c r="O38" s="1401"/>
      <c r="P38" s="1401"/>
      <c r="Q38" s="1401"/>
      <c r="R38" s="1401"/>
      <c r="S38" s="1402"/>
    </row>
    <row r="39" spans="1:19" ht="18.600000000000001" customHeight="1">
      <c r="A39" s="1400"/>
      <c r="B39" s="1401"/>
      <c r="C39" s="1401"/>
      <c r="D39" s="1401"/>
      <c r="E39" s="1401"/>
      <c r="F39" s="1401"/>
      <c r="G39" s="1401"/>
      <c r="H39" s="1401"/>
      <c r="I39" s="1401"/>
      <c r="J39" s="1401"/>
      <c r="K39" s="1401"/>
      <c r="L39" s="1401"/>
      <c r="M39" s="1401"/>
      <c r="N39" s="1401"/>
      <c r="O39" s="1401"/>
      <c r="P39" s="1401"/>
      <c r="Q39" s="1401"/>
      <c r="R39" s="1401"/>
      <c r="S39" s="1402"/>
    </row>
    <row r="40" spans="1:19" ht="18.600000000000001" customHeight="1" thickBot="1">
      <c r="A40" s="1403"/>
      <c r="B40" s="1404"/>
      <c r="C40" s="1404"/>
      <c r="D40" s="1404"/>
      <c r="E40" s="1404"/>
      <c r="F40" s="1404"/>
      <c r="G40" s="1404"/>
      <c r="H40" s="1404"/>
      <c r="I40" s="1404"/>
      <c r="J40" s="1404"/>
      <c r="K40" s="1404"/>
      <c r="L40" s="1404"/>
      <c r="M40" s="1404"/>
      <c r="N40" s="1404"/>
      <c r="O40" s="1404"/>
      <c r="P40" s="1404"/>
      <c r="Q40" s="1404"/>
      <c r="R40" s="1404"/>
      <c r="S40" s="1405"/>
    </row>
    <row r="41" spans="1:19" s="284" customFormat="1" ht="6" customHeight="1" thickBot="1">
      <c r="A41" s="283"/>
      <c r="B41" s="283"/>
      <c r="C41" s="283"/>
      <c r="D41" s="283"/>
      <c r="E41" s="283"/>
      <c r="F41" s="283"/>
      <c r="G41" s="283"/>
      <c r="H41" s="283"/>
      <c r="I41" s="283"/>
      <c r="J41" s="283"/>
      <c r="K41" s="283"/>
      <c r="L41" s="283"/>
      <c r="M41" s="283"/>
      <c r="N41" s="283"/>
      <c r="O41" s="283"/>
      <c r="P41" s="283"/>
      <c r="Q41" s="283"/>
      <c r="R41" s="283"/>
      <c r="S41" s="283"/>
    </row>
    <row r="42" spans="1:19" s="284" customFormat="1" ht="18.600000000000001" customHeight="1">
      <c r="A42" s="1386" t="s">
        <v>261</v>
      </c>
      <c r="B42" s="1387"/>
      <c r="C42" s="1387"/>
      <c r="D42" s="1387"/>
      <c r="E42" s="1387"/>
      <c r="F42" s="1387"/>
      <c r="G42" s="1387"/>
      <c r="H42" s="1387"/>
      <c r="I42" s="1387"/>
      <c r="J42" s="1387"/>
      <c r="K42" s="1387"/>
      <c r="L42" s="1387"/>
      <c r="M42" s="1387"/>
      <c r="N42" s="1387"/>
      <c r="O42" s="1387"/>
      <c r="P42" s="1387"/>
      <c r="Q42" s="1387"/>
      <c r="R42" s="1387"/>
      <c r="S42" s="1388"/>
    </row>
    <row r="43" spans="1:19" s="285" customFormat="1" ht="14.4">
      <c r="A43" s="1392" t="s">
        <v>256</v>
      </c>
      <c r="B43" s="1393"/>
      <c r="C43" s="1393"/>
      <c r="D43" s="1393"/>
      <c r="E43" s="1393"/>
      <c r="F43" s="1393"/>
      <c r="G43" s="1393"/>
      <c r="H43" s="1393"/>
      <c r="I43" s="1393"/>
      <c r="J43" s="1393"/>
      <c r="K43" s="1393"/>
      <c r="L43" s="1393"/>
      <c r="M43" s="1393"/>
      <c r="N43" s="1393"/>
      <c r="O43" s="1393"/>
      <c r="P43" s="1393"/>
      <c r="Q43" s="1393"/>
      <c r="R43" s="1393"/>
      <c r="S43" s="1394"/>
    </row>
    <row r="44" spans="1:19" s="284" customFormat="1" ht="31.2" customHeight="1">
      <c r="A44" s="1395" t="s">
        <v>257</v>
      </c>
      <c r="B44" s="1385"/>
      <c r="C44" s="1396"/>
      <c r="D44" s="1396"/>
      <c r="E44" s="1396"/>
      <c r="F44" s="1396"/>
      <c r="G44" s="1396"/>
      <c r="H44" s="1396"/>
      <c r="I44" s="1396"/>
      <c r="J44" s="1396"/>
      <c r="K44" s="1396"/>
      <c r="L44" s="1385" t="s">
        <v>258</v>
      </c>
      <c r="M44" s="1385"/>
      <c r="N44" s="1385"/>
      <c r="O44" s="286"/>
      <c r="P44" s="286"/>
      <c r="Q44" s="287"/>
      <c r="R44" s="287"/>
      <c r="S44" s="288"/>
    </row>
    <row r="45" spans="1:19" ht="29.4" customHeight="1">
      <c r="A45" s="1389" t="s">
        <v>255</v>
      </c>
      <c r="B45" s="1390"/>
      <c r="C45" s="1390"/>
      <c r="D45" s="1390"/>
      <c r="E45" s="1390"/>
      <c r="F45" s="1390"/>
      <c r="G45" s="1390"/>
      <c r="H45" s="1390"/>
      <c r="I45" s="1390"/>
      <c r="J45" s="1390"/>
      <c r="K45" s="1390"/>
      <c r="L45" s="1390"/>
      <c r="M45" s="1390"/>
      <c r="N45" s="1390"/>
      <c r="O45" s="1390"/>
      <c r="P45" s="1390"/>
      <c r="Q45" s="1390"/>
      <c r="R45" s="1390"/>
      <c r="S45" s="1391"/>
    </row>
    <row r="46" spans="1:19" ht="42.6" customHeight="1" thickBot="1">
      <c r="A46" s="1397" t="s">
        <v>259</v>
      </c>
      <c r="B46" s="1398"/>
      <c r="C46" s="1398"/>
      <c r="D46" s="1398"/>
      <c r="E46" s="1398"/>
      <c r="F46" s="1398"/>
      <c r="G46" s="1398"/>
      <c r="H46" s="1398"/>
      <c r="I46" s="1398"/>
      <c r="J46" s="1398"/>
      <c r="K46" s="1398"/>
      <c r="L46" s="1398"/>
      <c r="M46" s="1398"/>
      <c r="N46" s="1398"/>
      <c r="O46" s="1398"/>
      <c r="P46" s="1398"/>
      <c r="Q46" s="1398"/>
      <c r="R46" s="1398"/>
      <c r="S46" s="1399"/>
    </row>
    <row r="47" spans="1:19" ht="10.5" customHeight="1">
      <c r="O47" s="1384" t="str">
        <f>①活動計画表!AK91</f>
        <v>ver2603</v>
      </c>
      <c r="P47" s="1384"/>
      <c r="Q47" s="1384"/>
      <c r="R47" s="1384"/>
      <c r="S47" s="1384"/>
    </row>
  </sheetData>
  <sheetProtection sheet="1" objects="1" scenarios="1" selectLockedCells="1"/>
  <mergeCells count="62">
    <mergeCell ref="F31:F33"/>
    <mergeCell ref="M30:Q30"/>
    <mergeCell ref="A30:E30"/>
    <mergeCell ref="G30:K30"/>
    <mergeCell ref="G31:K31"/>
    <mergeCell ref="G32:K32"/>
    <mergeCell ref="I8:S8"/>
    <mergeCell ref="P6:S6"/>
    <mergeCell ref="H2:S3"/>
    <mergeCell ref="O47:S47"/>
    <mergeCell ref="L44:N44"/>
    <mergeCell ref="A42:S42"/>
    <mergeCell ref="A45:S45"/>
    <mergeCell ref="A43:S43"/>
    <mergeCell ref="A44:B44"/>
    <mergeCell ref="C44:K44"/>
    <mergeCell ref="A46:S46"/>
    <mergeCell ref="A37:S40"/>
    <mergeCell ref="P20:Q20"/>
    <mergeCell ref="P21:Q21"/>
    <mergeCell ref="A9:O9"/>
    <mergeCell ref="G24:J24"/>
    <mergeCell ref="C16:H16"/>
    <mergeCell ref="A25:E25"/>
    <mergeCell ref="A26:E26"/>
    <mergeCell ref="B11:B16"/>
    <mergeCell ref="C12:H12"/>
    <mergeCell ref="C13:H13"/>
    <mergeCell ref="C14:H14"/>
    <mergeCell ref="C15:H15"/>
    <mergeCell ref="C11:H11"/>
    <mergeCell ref="A24:E24"/>
    <mergeCell ref="G25:I25"/>
    <mergeCell ref="G26:I26"/>
    <mergeCell ref="A8:H8"/>
    <mergeCell ref="H1:S1"/>
    <mergeCell ref="R31:S31"/>
    <mergeCell ref="R32:S32"/>
    <mergeCell ref="R33:S33"/>
    <mergeCell ref="G33:K33"/>
    <mergeCell ref="M5:P5"/>
    <mergeCell ref="A5:B5"/>
    <mergeCell ref="A6:B6"/>
    <mergeCell ref="C5:H5"/>
    <mergeCell ref="C6:H6"/>
    <mergeCell ref="J5:L6"/>
    <mergeCell ref="A1:F1"/>
    <mergeCell ref="A2:F3"/>
    <mergeCell ref="G27:I27"/>
    <mergeCell ref="A27:E27"/>
    <mergeCell ref="R34:S34"/>
    <mergeCell ref="P9:S9"/>
    <mergeCell ref="P10:Q16"/>
    <mergeCell ref="P17:Q17"/>
    <mergeCell ref="P18:Q18"/>
    <mergeCell ref="R30:S30"/>
    <mergeCell ref="P19:Q19"/>
    <mergeCell ref="G34:K34"/>
    <mergeCell ref="M31:Q31"/>
    <mergeCell ref="M32:Q32"/>
    <mergeCell ref="M33:Q33"/>
    <mergeCell ref="M34:Q34"/>
  </mergeCells>
  <phoneticPr fontId="2"/>
  <conditionalFormatting sqref="C5:H6">
    <cfRule type="cellIs" dxfId="2" priority="2" operator="equal">
      <formula>0</formula>
    </cfRule>
  </conditionalFormatting>
  <conditionalFormatting sqref="J5 M6:N6">
    <cfRule type="cellIs" dxfId="1" priority="3" operator="equal">
      <formula>0</formula>
    </cfRule>
  </conditionalFormatting>
  <conditionalFormatting sqref="M5:P5 P6:S6">
    <cfRule type="cellIs" dxfId="0" priority="1" operator="equal">
      <formula>0</formula>
    </cfRule>
  </conditionalFormatting>
  <printOptions horizontalCentered="1"/>
  <pageMargins left="0.59055118110236227" right="0.59055118110236227" top="0.59055118110236227" bottom="0.23622047244094491" header="0" footer="0"/>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7" r:id="rId4" name="Check Box 9">
              <controlPr defaultSize="0" autoFill="0" autoLine="0" autoPict="0">
                <anchor moveWithCells="1">
                  <from>
                    <xdr:col>18</xdr:col>
                    <xdr:colOff>129540</xdr:colOff>
                    <xdr:row>30</xdr:row>
                    <xdr:rowOff>7620</xdr:rowOff>
                  </from>
                  <to>
                    <xdr:col>18</xdr:col>
                    <xdr:colOff>350520</xdr:colOff>
                    <xdr:row>31</xdr:row>
                    <xdr:rowOff>22860</xdr:rowOff>
                  </to>
                </anchor>
              </controlPr>
            </control>
          </mc:Choice>
        </mc:AlternateContent>
        <mc:AlternateContent xmlns:mc="http://schemas.openxmlformats.org/markup-compatibility/2006">
          <mc:Choice Requires="x14">
            <control shapeId="17412" r:id="rId5" name="Check Box 4">
              <controlPr defaultSize="0" autoFill="0" autoLine="0" autoPict="0">
                <anchor moveWithCells="1">
                  <from>
                    <xdr:col>11</xdr:col>
                    <xdr:colOff>137160</xdr:colOff>
                    <xdr:row>30</xdr:row>
                    <xdr:rowOff>7620</xdr:rowOff>
                  </from>
                  <to>
                    <xdr:col>11</xdr:col>
                    <xdr:colOff>388620</xdr:colOff>
                    <xdr:row>31</xdr:row>
                    <xdr:rowOff>22860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11</xdr:col>
                    <xdr:colOff>137160</xdr:colOff>
                    <xdr:row>33</xdr:row>
                    <xdr:rowOff>7620</xdr:rowOff>
                  </from>
                  <to>
                    <xdr:col>11</xdr:col>
                    <xdr:colOff>388620</xdr:colOff>
                    <xdr:row>34</xdr:row>
                    <xdr:rowOff>22860</xdr:rowOff>
                  </to>
                </anchor>
              </controlPr>
            </control>
          </mc:Choice>
        </mc:AlternateContent>
        <mc:AlternateContent xmlns:mc="http://schemas.openxmlformats.org/markup-compatibility/2006">
          <mc:Choice Requires="x14">
            <control shapeId="17422" r:id="rId7" name="Check Box 14">
              <controlPr defaultSize="0" autoFill="0" autoLine="0" autoPict="0">
                <anchor moveWithCells="1">
                  <from>
                    <xdr:col>5</xdr:col>
                    <xdr:colOff>144780</xdr:colOff>
                    <xdr:row>30</xdr:row>
                    <xdr:rowOff>228600</xdr:rowOff>
                  </from>
                  <to>
                    <xdr:col>5</xdr:col>
                    <xdr:colOff>373380</xdr:colOff>
                    <xdr:row>32</xdr:row>
                    <xdr:rowOff>0</xdr:rowOff>
                  </to>
                </anchor>
              </controlPr>
            </control>
          </mc:Choice>
        </mc:AlternateContent>
        <mc:AlternateContent xmlns:mc="http://schemas.openxmlformats.org/markup-compatibility/2006">
          <mc:Choice Requires="x14">
            <control shapeId="17428" r:id="rId8" name="Check Box 20">
              <controlPr defaultSize="0" autoFill="0" autoLine="0" autoPict="0">
                <anchor moveWithCells="1">
                  <from>
                    <xdr:col>11</xdr:col>
                    <xdr:colOff>137160</xdr:colOff>
                    <xdr:row>31</xdr:row>
                    <xdr:rowOff>0</xdr:rowOff>
                  </from>
                  <to>
                    <xdr:col>11</xdr:col>
                    <xdr:colOff>388620</xdr:colOff>
                    <xdr:row>32</xdr:row>
                    <xdr:rowOff>7620</xdr:rowOff>
                  </to>
                </anchor>
              </controlPr>
            </control>
          </mc:Choice>
        </mc:AlternateContent>
        <mc:AlternateContent xmlns:mc="http://schemas.openxmlformats.org/markup-compatibility/2006">
          <mc:Choice Requires="x14">
            <control shapeId="17429" r:id="rId9" name="Check Box 21">
              <controlPr defaultSize="0" autoFill="0" autoLine="0" autoPict="0">
                <anchor moveWithCells="1">
                  <from>
                    <xdr:col>11</xdr:col>
                    <xdr:colOff>137160</xdr:colOff>
                    <xdr:row>32</xdr:row>
                    <xdr:rowOff>0</xdr:rowOff>
                  </from>
                  <to>
                    <xdr:col>11</xdr:col>
                    <xdr:colOff>388620</xdr:colOff>
                    <xdr:row>33</xdr:row>
                    <xdr:rowOff>7620</xdr:rowOff>
                  </to>
                </anchor>
              </controlPr>
            </control>
          </mc:Choice>
        </mc:AlternateContent>
        <mc:AlternateContent xmlns:mc="http://schemas.openxmlformats.org/markup-compatibility/2006">
          <mc:Choice Requires="x14">
            <control shapeId="17431" r:id="rId10" name="Check Box 23">
              <controlPr defaultSize="0" autoFill="0" autoLine="0" autoPict="0">
                <anchor moveWithCells="1">
                  <from>
                    <xdr:col>18</xdr:col>
                    <xdr:colOff>129540</xdr:colOff>
                    <xdr:row>30</xdr:row>
                    <xdr:rowOff>228600</xdr:rowOff>
                  </from>
                  <to>
                    <xdr:col>18</xdr:col>
                    <xdr:colOff>350520</xdr:colOff>
                    <xdr:row>32</xdr:row>
                    <xdr:rowOff>0</xdr:rowOff>
                  </to>
                </anchor>
              </controlPr>
            </control>
          </mc:Choice>
        </mc:AlternateContent>
        <mc:AlternateContent xmlns:mc="http://schemas.openxmlformats.org/markup-compatibility/2006">
          <mc:Choice Requires="x14">
            <control shapeId="17432" r:id="rId11" name="Check Box 24">
              <controlPr defaultSize="0" autoFill="0" autoLine="0" autoPict="0">
                <anchor moveWithCells="1">
                  <from>
                    <xdr:col>18</xdr:col>
                    <xdr:colOff>129540</xdr:colOff>
                    <xdr:row>31</xdr:row>
                    <xdr:rowOff>228600</xdr:rowOff>
                  </from>
                  <to>
                    <xdr:col>18</xdr:col>
                    <xdr:colOff>342900</xdr:colOff>
                    <xdr:row>33</xdr:row>
                    <xdr:rowOff>0</xdr:rowOff>
                  </to>
                </anchor>
              </controlPr>
            </control>
          </mc:Choice>
        </mc:AlternateContent>
        <mc:AlternateContent xmlns:mc="http://schemas.openxmlformats.org/markup-compatibility/2006">
          <mc:Choice Requires="x14">
            <control shapeId="17433" r:id="rId12" name="Check Box 25">
              <controlPr defaultSize="0" autoFill="0" autoLine="0" autoPict="0">
                <anchor moveWithCells="1">
                  <from>
                    <xdr:col>18</xdr:col>
                    <xdr:colOff>129540</xdr:colOff>
                    <xdr:row>32</xdr:row>
                    <xdr:rowOff>228600</xdr:rowOff>
                  </from>
                  <to>
                    <xdr:col>18</xdr:col>
                    <xdr:colOff>342900</xdr:colOff>
                    <xdr:row>34</xdr:row>
                    <xdr:rowOff>0</xdr:rowOff>
                  </to>
                </anchor>
              </controlPr>
            </control>
          </mc:Choice>
        </mc:AlternateContent>
        <mc:AlternateContent xmlns:mc="http://schemas.openxmlformats.org/markup-compatibility/2006">
          <mc:Choice Requires="x14">
            <control shapeId="17434" r:id="rId13" name="Check Box 26">
              <controlPr defaultSize="0" autoFill="0" autoLine="0" autoPict="0">
                <anchor moveWithCells="1">
                  <from>
                    <xdr:col>5</xdr:col>
                    <xdr:colOff>144780</xdr:colOff>
                    <xdr:row>33</xdr:row>
                    <xdr:rowOff>0</xdr:rowOff>
                  </from>
                  <to>
                    <xdr:col>5</xdr:col>
                    <xdr:colOff>365760</xdr:colOff>
                    <xdr:row>34</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●ご利用者情報</vt:lpstr>
      <vt:lpstr>①活動計画表</vt:lpstr>
      <vt:lpstr>記入例①活動計画表</vt:lpstr>
      <vt:lpstr>②-1宿泊者名簿 (コテージ用)</vt:lpstr>
      <vt:lpstr>②-2宿泊者名簿 (宿泊棟用)</vt:lpstr>
      <vt:lpstr>③食数希望表</vt:lpstr>
      <vt:lpstr>④アレルギー調査書</vt:lpstr>
      <vt:lpstr>⑤物品借用購入希望</vt:lpstr>
      <vt:lpstr>●ご利用者情報!Print_Area</vt:lpstr>
      <vt:lpstr>①活動計画表!Print_Area</vt:lpstr>
      <vt:lpstr>'②-1宿泊者名簿 (コテージ用)'!Print_Area</vt:lpstr>
      <vt:lpstr>'②-2宿泊者名簿 (宿泊棟用)'!Print_Area</vt:lpstr>
      <vt:lpstr>③食数希望表!Print_Area</vt:lpstr>
      <vt:lpstr>④アレルギー調査書!Print_Area</vt:lpstr>
      <vt:lpstr>⑤物品借用購入希望!Print_Area</vt:lpstr>
      <vt:lpstr>記入例①活動計画表!Print_Area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masayo</dc:creator>
  <cp:lastModifiedBy>恭一 武田</cp:lastModifiedBy>
  <cp:lastPrinted>2026-03-02T01:49:04Z</cp:lastPrinted>
  <dcterms:created xsi:type="dcterms:W3CDTF">2009-10-19T10:59:03Z</dcterms:created>
  <dcterms:modified xsi:type="dcterms:W3CDTF">2026-03-25T02:27:53Z</dcterms:modified>
</cp:coreProperties>
</file>